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ZUM-SV-VM13603\download\xls\"/>
    </mc:Choice>
  </mc:AlternateContent>
  <xr:revisionPtr revIDLastSave="0" documentId="8_{E37E86CB-2B6C-47D6-A954-E1950043CA2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F44" i="1" l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46" i="1" l="1"/>
</calcChain>
</file>

<file path=xl/sharedStrings.xml><?xml version="1.0" encoding="utf-8"?>
<sst xmlns="http://schemas.openxmlformats.org/spreadsheetml/2006/main" count="139" uniqueCount="73">
  <si>
    <t>Energieträger</t>
  </si>
  <si>
    <t>Einheit</t>
  </si>
  <si>
    <t>Heizöl</t>
  </si>
  <si>
    <t>Erdgas</t>
  </si>
  <si>
    <t>Flüssiggas</t>
  </si>
  <si>
    <t>Diesel</t>
  </si>
  <si>
    <t>Benzin</t>
  </si>
  <si>
    <t>Holzpellets</t>
  </si>
  <si>
    <t>Hackschnitzel</t>
  </si>
  <si>
    <t>Berechnen Sie die THG-Emissionen an Ihrem Standort (Scope 1 und 2)</t>
  </si>
  <si>
    <t>Liter</t>
  </si>
  <si>
    <t>kWh</t>
  </si>
  <si>
    <t>kg</t>
  </si>
  <si>
    <t>Strom-PV</t>
  </si>
  <si>
    <t>Gesamtsumme</t>
  </si>
  <si>
    <t>Achten Sie dabei auf die korrekte Einheit, eine Umrechungstabelle finden Sie rechts. Die Verbrauchsdaten finden Sie in den Rechnungen Ihres Energieversorgers, bzw. des jeweiligen Dienstleisters/Lieferanten.</t>
  </si>
  <si>
    <t>usw.</t>
  </si>
  <si>
    <t xml:space="preserve">Nutzen Sie dafür beispielsweise den kostenfreien Ecocockpit-Rechner und unsere Handlungshilfe Klimastrategie, die Sie Schritt für Schritt durch die Erstellung einer betrieblichen Klimabilanz führt. </t>
  </si>
  <si>
    <t xml:space="preserve">Möchten Sie weitere Emissionsquellen aufnehmen, z.B. Eingekaufte Güter und Dienstleistungen, erfassen Sie auch Teile Ihrer Scope 3 Emissionen. Dafür bietet sich ein CO2-Rechner an, welcher diese systematisch erfassen kann. </t>
  </si>
  <si>
    <t>Sie möchten einen ersten Überblick die Emissionen Ihres Betriebs am Standort in einem Jahr? --&gt;  Tragen Sie unten die Jahresverbrauchswerte der von Ihnen genutzen Energieträger ein.</t>
  </si>
  <si>
    <t>Mobilität</t>
  </si>
  <si>
    <t xml:space="preserve">Erdgas, CNG </t>
  </si>
  <si>
    <t>Wasserstoff</t>
  </si>
  <si>
    <t>Wärme</t>
  </si>
  <si>
    <t>m³</t>
  </si>
  <si>
    <t>Biogas Mix</t>
  </si>
  <si>
    <t>Stückholz</t>
  </si>
  <si>
    <t>t</t>
  </si>
  <si>
    <t>Quelle</t>
  </si>
  <si>
    <t>SRU: Wasserstoff im Klimaschutz</t>
  </si>
  <si>
    <t>Braunkohle</t>
  </si>
  <si>
    <t>Steinkohle</t>
  </si>
  <si>
    <t>Strom</t>
  </si>
  <si>
    <t>Ökostrom-Mix</t>
  </si>
  <si>
    <t>Direkte Kältemittelemissionen (Leakagen)</t>
  </si>
  <si>
    <t xml:space="preserve"> Emissionsquelle</t>
  </si>
  <si>
    <t>Ökoinstitut Berlin + IFEU i. a. d. UBA 2011, Carbon Footprint - Teilgutachten "Monitoring für den CO2-Ausstoß in der Logistikkette", Tabelle 6 S. 35</t>
  </si>
  <si>
    <t>R22</t>
  </si>
  <si>
    <t>R134A</t>
  </si>
  <si>
    <t>R404A</t>
  </si>
  <si>
    <t>R410A</t>
  </si>
  <si>
    <t>R407C</t>
  </si>
  <si>
    <t>R407F</t>
  </si>
  <si>
    <t>R-600A (Isobutan)</t>
  </si>
  <si>
    <t>R744 (CO2)</t>
  </si>
  <si>
    <t>R717 (NH3)</t>
  </si>
  <si>
    <t>Schweizer Bundesamt für Umwelt BAFU "Übersicht über die wichtigsten Kältemittel" Stand September 2020</t>
  </si>
  <si>
    <t>Menge/
Verbrauch</t>
  </si>
  <si>
    <t>Strommix D</t>
  </si>
  <si>
    <t>Elektro, Strommix D</t>
  </si>
  <si>
    <r>
      <t>THG-Emission (CO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e in t)</t>
    </r>
  </si>
  <si>
    <r>
      <t>Emissions-faktor t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e pro Einheit</t>
    </r>
  </si>
  <si>
    <t>(bitte eintragen)</t>
  </si>
  <si>
    <t>Fernwärme-Mix</t>
  </si>
  <si>
    <r>
      <t>BAFA 2023 - Informationsblatt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-Faktoren https://www.bafa.de/SharedDocs/Downloads/DE/Energie/eew_infoblatt_co2_faktoren_2023.pdf?__blob=publicationFile&amp;v=2</t>
    </r>
  </si>
  <si>
    <t>DESNZ 2025, Fuels, Gaseous Fuels,  CNG, litres</t>
  </si>
  <si>
    <t>UBA 2025: Emissionsbilanz erneuerbarer Energieträger im Jahr 2023, Tab. 135, S. 155 Direkte Emissionen</t>
  </si>
  <si>
    <t>UBA 2024: Entwicklung der spezifischen Treibhausgasemissionen des deutschen Strommix in den Jahren 1990 - 2024, Jahr 2024, Veröffentlichungsdatum Juni 2024, Tabelle 1</t>
  </si>
  <si>
    <t>UBA 2025: Emissionsbilanz erneuerbarer Energieträger im Jahr 2023, Tab 125, S. 149, Ottokraftstoffe Umrechnung kWh in l durch Multiplikation mit Heizwert Benzin (=9,02 kWh/Liter) nach Bundesamt für Wirtschaft und Ausfuhrkontrolle, Nov. 2019</t>
  </si>
  <si>
    <t>UBA 2025: Emissionsbilanz erneuerbarer Energieträger im Jahr 2023, Tab 120, S. 145, Direkte Emissionen. Umrechnung kWh in l durch Multiplikation mit Heizwert Diesel (=9,96 kWh/Liter) nach Bundesamt für Wirtschaft und Ausfuhrkontrolle, Nov. 2019</t>
  </si>
  <si>
    <t>UBA 2025: Emissionsbilanz erneuerbarer Energieträger im Jahr 2023,Tab. 60, Seite 92, Scope 1 Direkte Emissionen,</t>
  </si>
  <si>
    <t>UBA 2025: Emissionsbilanz erneuerbarer Energieträger im Jahr 2023,Tab. 60, Seite 92, Scope 1 Direkte Emissionen; Umrechnung: 36,6 GJ pro 1000 Nm³ = 10,1666 kWh pro Nm³</t>
  </si>
  <si>
    <t>UBA 2025: Emissionsbilanz erneuerbarer Energieträger im Jahr 2023, Mix der Einzel-EFs aus Tab 89 (S. 121/122), Direkte Emissionen ; Mix gemäß Anteilen der gasförmigen Biogasträger in Tab. 88 (S. 120)</t>
  </si>
  <si>
    <t>UBA 2025: Emissionsbilanz erneuerbarer Energieträger im Jahr 2023, Mix der Einzel-EFs aus Tab 89 (S. 121/122), Direkte Emissionen ; Mix gemäß Anteilen der gasförmigen Biogasträger in Tab. 88 (S. 120); Umrechnung Einheiten anh. Bundesamt für Wirtschaft und Ausfuhrkontrolle, Nov. 2019</t>
  </si>
  <si>
    <t>UBA 2025: Emissionsbilanz erneuerbarer Energieträger im Jahr 2023,Tab. 60, Seite 92, Direkte Emissionen; Umrechnung Einheiten anh. Bundesamt für Wirtschaft und Ausfuhrkontrolle, Nov. 2019</t>
  </si>
  <si>
    <t>UBA 2025: Emissionsbilanz erneuerbarer Energieträger im Jahr 2023, Tab 64 (Seite 97f), Pellets - Kessel, Direkte Emissionen; Umrechnung Einheiten anh. Bundesamt für Wirtschaft und Ausfuhrkontrolle, Nov. 2019</t>
  </si>
  <si>
    <t>UBA 2025: Emissionsbilanz erneuerbarer Energieträger im Jahr 2023, Tab 64 (Seite 97f), Holzhackschnitzel - große Kessel, Direkte Emissionen; Umrechnung Einheiten anh. Bundesamt für Wirtschaft und Ausfuhrkontrolle, Nov. 2019</t>
  </si>
  <si>
    <t>UBA 2025: Emissionsbilanz erneuerbarer Energieträger im Jahr 2023, Tab 64 (Seite 97f), Brennholz - Einzelfeuerung, Direkte Emissionen; Umrechnung Einheiten anh. Bundesamt für Wirtschaft und Ausfuhrkontrolle, Nov. 2019</t>
  </si>
  <si>
    <t>UBA 2025: Emissionsbilanz erneuerbarer Energieträger im Jahr 2023, Tab 60 (Seite 93)</t>
  </si>
  <si>
    <t>UBA 2025: Emissionsbilanz erneuerbarer Energieträger, Tab 60, Seite 92, Braunkohlebriketts</t>
  </si>
  <si>
    <t>UBA 2025: Emissionsbilanz erneuerbarer Energieträger, Tab 60, Seite 92, Steinkohle</t>
  </si>
  <si>
    <t>UBA 2025: Emissionsbilanz erneuerbarer Energieträger im Jahr 2023, Tab 9 (Seite 53)</t>
  </si>
  <si>
    <t>Auf Grundlage von UBA 2025: Emissionsbilanz erneuerbare Energien, Daten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</si>
</sst>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0" fontId="2" fillId="2" borderId="0" xfId="0" applyFont="1" applyFill="1"/>
    <xf numFmtId="0" fontId="2" fillId="0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5" borderId="0" xfId="0" applyFill="1"/>
    <xf numFmtId="164" fontId="0" fillId="0" borderId="0" xfId="0" applyNumberFormat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4" fillId="4" borderId="0" xfId="0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48"/>
  <sheetViews>
    <sheetView tabSelected="1" workbookViewId="0">
      <selection activeCell="F22" sqref="F22"/>
    </sheetView>
  </sheetViews>
  <sheetFormatPr baseColWidth="10" defaultRowHeight="14.4" x14ac:dyDescent="0.3"/>
  <cols>
    <col min="1" max="1" width="41.33203125" customWidth="1"/>
    <col min="2" max="2" width="25.44140625" bestFit="1" customWidth="1"/>
    <col min="3" max="3" width="15.6640625" bestFit="1" customWidth="1"/>
    <col min="4" max="4" width="12.6640625" bestFit="1" customWidth="1"/>
    <col min="5" max="5" width="13.88671875" style="8" bestFit="1" customWidth="1"/>
    <col min="6" max="6" width="20.33203125" style="8" customWidth="1"/>
    <col min="7" max="7" width="21.6640625" bestFit="1" customWidth="1"/>
    <col min="11" max="11" width="17.33203125" bestFit="1" customWidth="1"/>
    <col min="13" max="13" width="17.33203125" bestFit="1" customWidth="1"/>
    <col min="15" max="15" width="18.44140625" customWidth="1"/>
    <col min="16" max="16" width="31.5546875" bestFit="1" customWidth="1"/>
    <col min="17" max="17" width="37" bestFit="1" customWidth="1"/>
  </cols>
  <sheetData>
    <row r="1" spans="1:129" x14ac:dyDescent="0.3">
      <c r="A1" s="4" t="s">
        <v>9</v>
      </c>
    </row>
    <row r="2" spans="1:129" x14ac:dyDescent="0.3">
      <c r="A2" s="4"/>
    </row>
    <row r="3" spans="1:129" x14ac:dyDescent="0.3">
      <c r="A3" t="s">
        <v>19</v>
      </c>
    </row>
    <row r="4" spans="1:129" x14ac:dyDescent="0.3">
      <c r="A4" t="s">
        <v>15</v>
      </c>
    </row>
    <row r="5" spans="1:129" x14ac:dyDescent="0.3">
      <c r="A5" t="s">
        <v>18</v>
      </c>
    </row>
    <row r="6" spans="1:129" x14ac:dyDescent="0.3">
      <c r="A6" t="s">
        <v>17</v>
      </c>
    </row>
    <row r="7" spans="1:129" x14ac:dyDescent="0.3"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</row>
    <row r="8" spans="1:129" s="6" customFormat="1" ht="75.599999999999994" x14ac:dyDescent="0.45">
      <c r="A8" s="6" t="s">
        <v>35</v>
      </c>
      <c r="B8" s="6" t="s">
        <v>0</v>
      </c>
      <c r="C8" s="12" t="s">
        <v>47</v>
      </c>
      <c r="D8" s="6" t="s">
        <v>1</v>
      </c>
      <c r="E8" s="12" t="s">
        <v>51</v>
      </c>
      <c r="F8" s="12" t="s">
        <v>50</v>
      </c>
      <c r="G8" s="6" t="s">
        <v>28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</row>
    <row r="9" spans="1:129" s="1" customFormat="1" ht="18" x14ac:dyDescent="0.35">
      <c r="A9" s="16" t="s">
        <v>20</v>
      </c>
      <c r="B9" s="5"/>
      <c r="C9" s="5"/>
      <c r="D9" s="5"/>
      <c r="E9" s="10"/>
      <c r="F9" s="10"/>
      <c r="G9" s="5"/>
      <c r="H9" s="5"/>
      <c r="I9" s="5"/>
      <c r="J9" s="2"/>
      <c r="K9" s="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</row>
    <row r="10" spans="1:129" s="2" customFormat="1" x14ac:dyDescent="0.3">
      <c r="B10" s="2" t="s">
        <v>21</v>
      </c>
      <c r="C10" s="13" t="s">
        <v>52</v>
      </c>
      <c r="D10" s="2" t="s">
        <v>10</v>
      </c>
      <c r="E10" s="11">
        <v>5.44E-4</v>
      </c>
      <c r="F10" s="14">
        <f>IF(C10="(bitte eintragen)",0,C10*E10)</f>
        <v>0</v>
      </c>
      <c r="G10" s="2" t="s">
        <v>55</v>
      </c>
    </row>
    <row r="11" spans="1:129" s="2" customFormat="1" x14ac:dyDescent="0.3">
      <c r="B11" s="2" t="s">
        <v>21</v>
      </c>
      <c r="C11" s="13" t="s">
        <v>52</v>
      </c>
      <c r="D11" s="2" t="s">
        <v>11</v>
      </c>
      <c r="E11" s="11">
        <v>3.39E-4</v>
      </c>
      <c r="F11" s="14">
        <f t="shared" ref="F11:F15" si="0">IF(C11="(bitte eintragen)",0,C11*E11)</f>
        <v>0</v>
      </c>
      <c r="G11" s="2" t="s">
        <v>56</v>
      </c>
    </row>
    <row r="12" spans="1:129" s="2" customFormat="1" x14ac:dyDescent="0.3">
      <c r="B12" s="2" t="s">
        <v>22</v>
      </c>
      <c r="C12" s="13" t="s">
        <v>52</v>
      </c>
      <c r="D12" s="2" t="s">
        <v>12</v>
      </c>
      <c r="E12" s="11">
        <v>7.4989999999999996E-3</v>
      </c>
      <c r="F12" s="14">
        <f t="shared" si="0"/>
        <v>0</v>
      </c>
      <c r="G12" s="2" t="s">
        <v>29</v>
      </c>
    </row>
    <row r="13" spans="1:129" s="2" customFormat="1" x14ac:dyDescent="0.3">
      <c r="B13" s="2" t="s">
        <v>49</v>
      </c>
      <c r="C13" s="13" t="s">
        <v>52</v>
      </c>
      <c r="D13" s="2" t="s">
        <v>11</v>
      </c>
      <c r="E13" s="11">
        <v>4.2700000000000002E-4</v>
      </c>
      <c r="F13" s="14">
        <f t="shared" si="0"/>
        <v>0</v>
      </c>
      <c r="G13" s="2" t="s">
        <v>57</v>
      </c>
    </row>
    <row r="14" spans="1:129" x14ac:dyDescent="0.3">
      <c r="B14" t="s">
        <v>6</v>
      </c>
      <c r="C14" s="13" t="s">
        <v>52</v>
      </c>
      <c r="D14" t="s">
        <v>10</v>
      </c>
      <c r="E14" s="18">
        <v>3.0300000000000001E-3</v>
      </c>
      <c r="F14" s="14">
        <f t="shared" si="0"/>
        <v>0</v>
      </c>
      <c r="G14" s="2" t="s">
        <v>58</v>
      </c>
      <c r="J14" s="2"/>
      <c r="K14" s="2" t="s">
        <v>16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</row>
    <row r="15" spans="1:129" x14ac:dyDescent="0.3">
      <c r="B15" t="s">
        <v>5</v>
      </c>
      <c r="C15" s="13" t="s">
        <v>52</v>
      </c>
      <c r="D15" t="s">
        <v>10</v>
      </c>
      <c r="E15" s="8">
        <v>3.411E-3</v>
      </c>
      <c r="F15" s="14">
        <f t="shared" si="0"/>
        <v>0</v>
      </c>
      <c r="G15" s="2" t="s">
        <v>59</v>
      </c>
      <c r="J15" s="2"/>
      <c r="K15" s="2" t="s">
        <v>16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</row>
    <row r="16" spans="1:129" s="1" customFormat="1" x14ac:dyDescent="0.3">
      <c r="A16" s="16" t="s">
        <v>34</v>
      </c>
      <c r="B16" s="5"/>
      <c r="C16" s="5"/>
      <c r="D16" s="5"/>
      <c r="E16" s="10"/>
      <c r="F16" s="10"/>
      <c r="G16" s="5"/>
      <c r="H16" s="5"/>
      <c r="I16" s="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</row>
    <row r="17" spans="1:129" s="2" customFormat="1" x14ac:dyDescent="0.3">
      <c r="B17" s="2" t="s">
        <v>37</v>
      </c>
      <c r="C17" s="13" t="s">
        <v>52</v>
      </c>
      <c r="D17" s="2" t="s">
        <v>12</v>
      </c>
      <c r="E17" s="11">
        <v>1.8859999999999999</v>
      </c>
      <c r="F17" s="14">
        <f t="shared" ref="F17:F25" si="1">IF(C17="(bitte eintragen)",0,C17*E17)</f>
        <v>0</v>
      </c>
      <c r="G17" s="2" t="s">
        <v>36</v>
      </c>
    </row>
    <row r="18" spans="1:129" s="2" customFormat="1" x14ac:dyDescent="0.3">
      <c r="B18" s="2" t="s">
        <v>38</v>
      </c>
      <c r="C18" s="13" t="s">
        <v>52</v>
      </c>
      <c r="D18" s="2" t="s">
        <v>12</v>
      </c>
      <c r="E18" s="11">
        <v>1.5329999999999999</v>
      </c>
      <c r="F18" s="14">
        <f t="shared" si="1"/>
        <v>0</v>
      </c>
      <c r="G18" s="2" t="s">
        <v>36</v>
      </c>
    </row>
    <row r="19" spans="1:129" s="2" customFormat="1" x14ac:dyDescent="0.3">
      <c r="B19" s="2" t="s">
        <v>39</v>
      </c>
      <c r="C19" s="13" t="s">
        <v>52</v>
      </c>
      <c r="D19" s="2" t="s">
        <v>12</v>
      </c>
      <c r="E19" s="11">
        <v>4.0250000000000004</v>
      </c>
      <c r="F19" s="14">
        <f t="shared" si="1"/>
        <v>0</v>
      </c>
      <c r="G19" s="2" t="s">
        <v>36</v>
      </c>
    </row>
    <row r="20" spans="1:129" s="2" customFormat="1" x14ac:dyDescent="0.3">
      <c r="B20" s="2" t="s">
        <v>40</v>
      </c>
      <c r="C20" s="13" t="s">
        <v>52</v>
      </c>
      <c r="D20" s="2" t="s">
        <v>12</v>
      </c>
      <c r="E20" s="11">
        <v>2.177</v>
      </c>
      <c r="F20" s="14">
        <f t="shared" si="1"/>
        <v>0</v>
      </c>
      <c r="G20" s="2" t="s">
        <v>36</v>
      </c>
    </row>
    <row r="21" spans="1:129" s="2" customFormat="1" x14ac:dyDescent="0.3">
      <c r="B21" s="2" t="s">
        <v>41</v>
      </c>
      <c r="C21" s="13" t="s">
        <v>52</v>
      </c>
      <c r="D21" s="2" t="s">
        <v>12</v>
      </c>
      <c r="E21" s="11">
        <v>1.774</v>
      </c>
      <c r="F21" s="14">
        <f t="shared" si="1"/>
        <v>0</v>
      </c>
      <c r="G21" s="2" t="s">
        <v>46</v>
      </c>
    </row>
    <row r="22" spans="1:129" s="2" customFormat="1" x14ac:dyDescent="0.3">
      <c r="B22" s="2" t="s">
        <v>42</v>
      </c>
      <c r="C22" s="13" t="s">
        <v>52</v>
      </c>
      <c r="D22" s="2" t="s">
        <v>12</v>
      </c>
      <c r="E22" s="11">
        <v>1.825</v>
      </c>
      <c r="F22" s="14">
        <f t="shared" si="1"/>
        <v>0</v>
      </c>
      <c r="G22" s="2" t="s">
        <v>46</v>
      </c>
    </row>
    <row r="23" spans="1:129" s="2" customFormat="1" x14ac:dyDescent="0.3">
      <c r="B23" s="2" t="s">
        <v>43</v>
      </c>
      <c r="C23" s="13" t="s">
        <v>52</v>
      </c>
      <c r="D23" s="2" t="s">
        <v>12</v>
      </c>
      <c r="E23" s="11">
        <v>3.0000000000000001E-3</v>
      </c>
      <c r="F23" s="14">
        <f t="shared" si="1"/>
        <v>0</v>
      </c>
      <c r="G23" s="2" t="s">
        <v>46</v>
      </c>
    </row>
    <row r="24" spans="1:129" s="2" customFormat="1" x14ac:dyDescent="0.3">
      <c r="B24" s="2" t="s">
        <v>44</v>
      </c>
      <c r="C24" s="13" t="s">
        <v>52</v>
      </c>
      <c r="D24" s="2" t="s">
        <v>12</v>
      </c>
      <c r="E24" s="11">
        <v>1E-3</v>
      </c>
      <c r="F24" s="14">
        <f t="shared" si="1"/>
        <v>0</v>
      </c>
      <c r="G24" s="2" t="s">
        <v>46</v>
      </c>
    </row>
    <row r="25" spans="1:129" s="2" customFormat="1" x14ac:dyDescent="0.3">
      <c r="B25" s="2" t="s">
        <v>45</v>
      </c>
      <c r="C25" s="13" t="s">
        <v>52</v>
      </c>
      <c r="D25" s="2" t="s">
        <v>12</v>
      </c>
      <c r="E25" s="19">
        <v>0</v>
      </c>
      <c r="F25" s="14">
        <f t="shared" si="1"/>
        <v>0</v>
      </c>
      <c r="G25" s="2" t="s">
        <v>46</v>
      </c>
    </row>
    <row r="26" spans="1:129" s="2" customFormat="1" x14ac:dyDescent="0.3">
      <c r="E26" s="11"/>
      <c r="F26" s="11"/>
    </row>
    <row r="27" spans="1:129" s="1" customFormat="1" x14ac:dyDescent="0.3">
      <c r="A27" s="16" t="s">
        <v>23</v>
      </c>
      <c r="B27" s="5"/>
      <c r="C27" s="5"/>
      <c r="D27" s="5"/>
      <c r="E27" s="10"/>
      <c r="F27" s="10"/>
      <c r="G27" s="5"/>
      <c r="H27" s="5"/>
      <c r="I27" s="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</row>
    <row r="28" spans="1:129" x14ac:dyDescent="0.3">
      <c r="B28" t="s">
        <v>3</v>
      </c>
      <c r="C28" s="13" t="s">
        <v>52</v>
      </c>
      <c r="D28" t="s">
        <v>24</v>
      </c>
      <c r="E28" s="11">
        <v>2.562E-3</v>
      </c>
      <c r="F28" s="14">
        <f t="shared" ref="F28:F39" si="2">IF(C28="(bitte eintragen)",0,C28*E28)</f>
        <v>0</v>
      </c>
      <c r="G28" s="2" t="s">
        <v>61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</row>
    <row r="29" spans="1:129" x14ac:dyDescent="0.3">
      <c r="B29" t="s">
        <v>3</v>
      </c>
      <c r="C29" s="13" t="s">
        <v>52</v>
      </c>
      <c r="D29" t="s">
        <v>11</v>
      </c>
      <c r="E29" s="11">
        <v>2.52E-4</v>
      </c>
      <c r="F29" s="14">
        <f t="shared" si="2"/>
        <v>0</v>
      </c>
      <c r="G29" s="2" t="s">
        <v>60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</row>
    <row r="30" spans="1:129" x14ac:dyDescent="0.3">
      <c r="B30" t="s">
        <v>25</v>
      </c>
      <c r="C30" s="13" t="s">
        <v>52</v>
      </c>
      <c r="D30" t="s">
        <v>24</v>
      </c>
      <c r="E30" s="17">
        <v>6.0999999999999997E-4</v>
      </c>
      <c r="F30" s="14">
        <f t="shared" si="2"/>
        <v>0</v>
      </c>
      <c r="G30" s="2" t="s">
        <v>63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</row>
    <row r="31" spans="1:129" x14ac:dyDescent="0.3">
      <c r="B31" t="s">
        <v>25</v>
      </c>
      <c r="C31" s="13" t="s">
        <v>52</v>
      </c>
      <c r="D31" t="s">
        <v>11</v>
      </c>
      <c r="E31" s="11">
        <v>1.22E-4</v>
      </c>
      <c r="F31" s="14">
        <f t="shared" si="2"/>
        <v>0</v>
      </c>
      <c r="G31" s="2" t="s">
        <v>62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</row>
    <row r="32" spans="1:129" x14ac:dyDescent="0.3">
      <c r="B32" t="s">
        <v>2</v>
      </c>
      <c r="C32" s="13" t="s">
        <v>52</v>
      </c>
      <c r="D32" t="s">
        <v>10</v>
      </c>
      <c r="E32" s="11">
        <v>3.042E-3</v>
      </c>
      <c r="F32" s="14">
        <f t="shared" si="2"/>
        <v>0</v>
      </c>
      <c r="G32" s="2" t="s">
        <v>64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</row>
    <row r="33" spans="1:129" x14ac:dyDescent="0.3">
      <c r="B33" t="s">
        <v>7</v>
      </c>
      <c r="C33" s="13" t="s">
        <v>52</v>
      </c>
      <c r="D33" t="s">
        <v>27</v>
      </c>
      <c r="E33" s="11">
        <v>5.2745E-2</v>
      </c>
      <c r="F33" s="14">
        <f t="shared" si="2"/>
        <v>0</v>
      </c>
      <c r="G33" s="2" t="s">
        <v>65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</row>
    <row r="34" spans="1:129" x14ac:dyDescent="0.3">
      <c r="B34" t="s">
        <v>8</v>
      </c>
      <c r="C34" s="13" t="s">
        <v>52</v>
      </c>
      <c r="D34" t="s">
        <v>27</v>
      </c>
      <c r="E34" s="11">
        <v>6.5775E-2</v>
      </c>
      <c r="F34" s="14">
        <f t="shared" si="2"/>
        <v>0</v>
      </c>
      <c r="G34" s="2" t="s">
        <v>66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</row>
    <row r="35" spans="1:129" x14ac:dyDescent="0.3">
      <c r="B35" t="s">
        <v>26</v>
      </c>
      <c r="C35" s="13" t="s">
        <v>52</v>
      </c>
      <c r="D35" t="s">
        <v>27</v>
      </c>
      <c r="E35" s="17">
        <v>0.10208</v>
      </c>
      <c r="F35" s="14">
        <f t="shared" si="2"/>
        <v>0</v>
      </c>
      <c r="G35" s="2" t="s">
        <v>67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</row>
    <row r="36" spans="1:129" x14ac:dyDescent="0.3">
      <c r="B36" t="s">
        <v>53</v>
      </c>
      <c r="C36" s="13" t="s">
        <v>52</v>
      </c>
      <c r="D36" t="s">
        <v>11</v>
      </c>
      <c r="E36" s="11">
        <v>3.1700000000000001E-4</v>
      </c>
      <c r="F36" s="14">
        <f t="shared" si="2"/>
        <v>0</v>
      </c>
      <c r="G36" s="2" t="s">
        <v>68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</row>
    <row r="37" spans="1:129" ht="15.6" x14ac:dyDescent="0.35">
      <c r="B37" t="s">
        <v>4</v>
      </c>
      <c r="C37" s="13" t="s">
        <v>52</v>
      </c>
      <c r="D37" t="s">
        <v>12</v>
      </c>
      <c r="E37" s="17">
        <f>12.77*0.239/1000</f>
        <v>3.0520299999999998E-3</v>
      </c>
      <c r="F37" s="14">
        <f t="shared" si="2"/>
        <v>0</v>
      </c>
      <c r="G37" s="2" t="s">
        <v>54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</row>
    <row r="38" spans="1:129" x14ac:dyDescent="0.3">
      <c r="B38" s="2" t="s">
        <v>30</v>
      </c>
      <c r="C38" s="13" t="s">
        <v>52</v>
      </c>
      <c r="D38" t="s">
        <v>11</v>
      </c>
      <c r="E38" s="17">
        <v>4.4492799999999998E-4</v>
      </c>
      <c r="F38" s="14">
        <f t="shared" si="2"/>
        <v>0</v>
      </c>
      <c r="G38" t="s">
        <v>69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</row>
    <row r="39" spans="1:129" x14ac:dyDescent="0.3">
      <c r="B39" t="s">
        <v>31</v>
      </c>
      <c r="C39" s="13" t="s">
        <v>52</v>
      </c>
      <c r="D39" t="s">
        <v>11</v>
      </c>
      <c r="E39" s="17">
        <v>4.3268700000000001E-4</v>
      </c>
      <c r="F39" s="14">
        <f t="shared" si="2"/>
        <v>0</v>
      </c>
      <c r="G39" t="s">
        <v>70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</row>
    <row r="40" spans="1:129" x14ac:dyDescent="0.3">
      <c r="E40" s="1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</row>
    <row r="41" spans="1:129" s="1" customFormat="1" x14ac:dyDescent="0.3">
      <c r="A41" s="16" t="s">
        <v>32</v>
      </c>
      <c r="B41" s="5"/>
      <c r="C41" s="5"/>
      <c r="D41" s="5"/>
      <c r="E41" s="11"/>
      <c r="F41" s="10"/>
      <c r="G41" s="5"/>
      <c r="H41" s="5"/>
      <c r="I41" s="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</row>
    <row r="42" spans="1:129" x14ac:dyDescent="0.3">
      <c r="B42" t="s">
        <v>48</v>
      </c>
      <c r="C42" s="13" t="s">
        <v>52</v>
      </c>
      <c r="D42" t="s">
        <v>11</v>
      </c>
      <c r="E42" s="11">
        <v>4.2700000000000002E-4</v>
      </c>
      <c r="F42" s="14">
        <f t="shared" ref="F42:F44" si="3">IF(C42="(bitte eintragen)",0,C42*E42)</f>
        <v>0</v>
      </c>
      <c r="G42" s="2" t="s">
        <v>57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</row>
    <row r="43" spans="1:129" x14ac:dyDescent="0.3">
      <c r="B43" t="s">
        <v>13</v>
      </c>
      <c r="C43" s="13" t="s">
        <v>52</v>
      </c>
      <c r="D43" t="s">
        <v>11</v>
      </c>
      <c r="E43" s="17">
        <v>5.6509999999999999E-5</v>
      </c>
      <c r="F43" s="14">
        <f t="shared" si="3"/>
        <v>0</v>
      </c>
      <c r="G43" t="s">
        <v>71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</row>
    <row r="44" spans="1:129" x14ac:dyDescent="0.3">
      <c r="B44" t="s">
        <v>33</v>
      </c>
      <c r="C44" s="13" t="s">
        <v>52</v>
      </c>
      <c r="D44" t="s">
        <v>11</v>
      </c>
      <c r="E44" s="18">
        <v>3.9700000000000003E-5</v>
      </c>
      <c r="F44" s="14">
        <f t="shared" si="3"/>
        <v>0</v>
      </c>
      <c r="G44" t="s">
        <v>72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</row>
    <row r="46" spans="1:129" s="3" customFormat="1" ht="18" x14ac:dyDescent="0.35">
      <c r="A46" s="6" t="s">
        <v>14</v>
      </c>
      <c r="B46" s="6"/>
      <c r="C46" s="6"/>
      <c r="D46" s="6"/>
      <c r="E46" s="9"/>
      <c r="F46" s="15">
        <f>SUM(F10:F44)</f>
        <v>0</v>
      </c>
      <c r="G46" s="6"/>
      <c r="H46" s="6"/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</row>
    <row r="47" spans="1:129" x14ac:dyDescent="0.3">
      <c r="F47" s="14"/>
    </row>
    <row r="48" spans="1:129" x14ac:dyDescent="0.3">
      <c r="F48" s="14"/>
    </row>
  </sheetData>
  <sortState xmlns:xlrd2="http://schemas.microsoft.com/office/spreadsheetml/2017/richdata2" ref="B6:B38">
    <sortCondition ref="B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Taubert Diana</dc:creator>
  <cp:lastModifiedBy>Bayerle, Ronja (LfU)</cp:lastModifiedBy>
  <dcterms:created xsi:type="dcterms:W3CDTF">2023-08-23T07:59:28Z</dcterms:created>
  <dcterms:modified xsi:type="dcterms:W3CDTF">2025-09-15T14:01:30Z</dcterms:modified>
</cp:coreProperties>
</file>