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UM-SV-VM13603\download\werkzeuge\nachhaltigkeitsmanagement\"/>
    </mc:Choice>
  </mc:AlternateContent>
  <xr:revisionPtr revIDLastSave="0" documentId="8_{F6C876C5-CB5B-40DC-85CD-2BB67EF4BD68}" xr6:coauthVersionLast="47" xr6:coauthVersionMax="47" xr10:uidLastSave="{00000000-0000-0000-0000-000000000000}"/>
  <bookViews>
    <workbookView xWindow="-108" yWindow="-108" windowWidth="23256" windowHeight="12456" xr2:uid="{2DFC06A4-E51D-43BB-8C59-E43C65FCB94D}"/>
  </bookViews>
  <sheets>
    <sheet name="Schneller Einstieg" sheetId="11" r:id="rId1"/>
    <sheet name="Longlist_kommentiert" sheetId="12" r:id="rId2"/>
    <sheet name="Inside-Out_kommentiert" sheetId="16" r:id="rId3"/>
    <sheet name="Outside-In_kommentiert" sheetId="14" r:id="rId4"/>
    <sheet name="Longlist" sheetId="2" r:id="rId5"/>
    <sheet name="Inside-Out" sheetId="15" r:id="rId6"/>
    <sheet name="Outside-In" sheetId="1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7" l="1"/>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1" i="17"/>
  <c r="O92" i="17"/>
  <c r="O93" i="17"/>
  <c r="O94" i="17"/>
  <c r="O95" i="17"/>
  <c r="O96" i="17"/>
  <c r="O97" i="17"/>
  <c r="O98" i="17"/>
  <c r="O99" i="17"/>
  <c r="O100" i="17"/>
  <c r="O101" i="17"/>
  <c r="Q7"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8" i="15"/>
  <c r="Q9" i="15"/>
  <c r="Q10" i="15"/>
  <c r="Q11" i="15"/>
  <c r="Q12" i="15"/>
  <c r="AA7" i="15"/>
  <c r="X7" i="15" s="1"/>
  <c r="AA8" i="15"/>
  <c r="X8" i="15" s="1"/>
  <c r="AA9" i="15"/>
  <c r="X9" i="15" s="1"/>
  <c r="AA10" i="15"/>
  <c r="X10" i="15" s="1"/>
  <c r="AA11" i="15"/>
  <c r="X11" i="15" s="1"/>
  <c r="AA12" i="15"/>
  <c r="AA13" i="15"/>
  <c r="X13" i="15" s="1"/>
  <c r="AA14" i="15"/>
  <c r="X14" i="15" s="1"/>
  <c r="AA15" i="15"/>
  <c r="X15" i="15" s="1"/>
  <c r="AA16" i="15"/>
  <c r="X16" i="15" s="1"/>
  <c r="AA17" i="15"/>
  <c r="X17" i="15" s="1"/>
  <c r="AA18" i="15"/>
  <c r="P18" i="15" s="1"/>
  <c r="AA19" i="15"/>
  <c r="X19" i="15" s="1"/>
  <c r="AA20" i="15"/>
  <c r="P20" i="15" s="1"/>
  <c r="AA21" i="15"/>
  <c r="X21" i="15" s="1"/>
  <c r="AA22" i="15"/>
  <c r="X22" i="15" s="1"/>
  <c r="AA23" i="15"/>
  <c r="X23" i="15" s="1"/>
  <c r="AA24" i="15"/>
  <c r="X24" i="15" s="1"/>
  <c r="AA25" i="15"/>
  <c r="X25" i="15" s="1"/>
  <c r="AA26" i="15"/>
  <c r="P26" i="15" s="1"/>
  <c r="AA27" i="15"/>
  <c r="X27" i="15" s="1"/>
  <c r="AA28" i="15"/>
  <c r="P28" i="15" s="1"/>
  <c r="AA29" i="15"/>
  <c r="X29" i="15" s="1"/>
  <c r="AA30" i="15"/>
  <c r="X30" i="15" s="1"/>
  <c r="AA31" i="15"/>
  <c r="X31" i="15" s="1"/>
  <c r="AA32" i="15"/>
  <c r="X32" i="15" s="1"/>
  <c r="AA33" i="15"/>
  <c r="X33" i="15" s="1"/>
  <c r="AA34" i="15"/>
  <c r="P34" i="15" s="1"/>
  <c r="AA35" i="15"/>
  <c r="X35" i="15" s="1"/>
  <c r="AA36" i="15"/>
  <c r="P36" i="15" s="1"/>
  <c r="AA37" i="15"/>
  <c r="X37" i="15" s="1"/>
  <c r="AA38" i="15"/>
  <c r="X38" i="15" s="1"/>
  <c r="AA39" i="15"/>
  <c r="X39" i="15" s="1"/>
  <c r="AA40" i="15"/>
  <c r="X40" i="15" s="1"/>
  <c r="AA41" i="15"/>
  <c r="X41" i="15" s="1"/>
  <c r="AA42" i="15"/>
  <c r="P42" i="15" s="1"/>
  <c r="AA43" i="15"/>
  <c r="X43" i="15" s="1"/>
  <c r="AA44" i="15"/>
  <c r="P44" i="15" s="1"/>
  <c r="AA45" i="15"/>
  <c r="X45" i="15" s="1"/>
  <c r="AA46" i="15"/>
  <c r="X46" i="15" s="1"/>
  <c r="AA47" i="15"/>
  <c r="X47" i="15" s="1"/>
  <c r="AA48" i="15"/>
  <c r="X48" i="15" s="1"/>
  <c r="AA49" i="15"/>
  <c r="X49" i="15" s="1"/>
  <c r="AA50" i="15"/>
  <c r="P50" i="15" s="1"/>
  <c r="AA51" i="15"/>
  <c r="X51" i="15" s="1"/>
  <c r="AA52" i="15"/>
  <c r="P52" i="15" s="1"/>
  <c r="AA53" i="15"/>
  <c r="X53" i="15" s="1"/>
  <c r="AA54" i="15"/>
  <c r="X54" i="15" s="1"/>
  <c r="AA55" i="15"/>
  <c r="X55" i="15" s="1"/>
  <c r="AA56" i="15"/>
  <c r="X56" i="15" s="1"/>
  <c r="AA57" i="15"/>
  <c r="X57" i="15" s="1"/>
  <c r="AA58" i="15"/>
  <c r="P58" i="15" s="1"/>
  <c r="AA59" i="15"/>
  <c r="X59" i="15" s="1"/>
  <c r="AA60" i="15"/>
  <c r="P60" i="15" s="1"/>
  <c r="AA61" i="15"/>
  <c r="X61" i="15" s="1"/>
  <c r="AA62" i="15"/>
  <c r="X62" i="15" s="1"/>
  <c r="AA63" i="15"/>
  <c r="X63" i="15" s="1"/>
  <c r="AA64" i="15"/>
  <c r="X64" i="15" s="1"/>
  <c r="AA65" i="15"/>
  <c r="X65" i="15" s="1"/>
  <c r="AA66" i="15"/>
  <c r="P66" i="15" s="1"/>
  <c r="AA67" i="15"/>
  <c r="X67" i="15" s="1"/>
  <c r="AA68" i="15"/>
  <c r="P68" i="15" s="1"/>
  <c r="AA69" i="15"/>
  <c r="X69" i="15" s="1"/>
  <c r="AA70" i="15"/>
  <c r="X70" i="15" s="1"/>
  <c r="AA71" i="15"/>
  <c r="X71" i="15" s="1"/>
  <c r="AA72" i="15"/>
  <c r="X72" i="15" s="1"/>
  <c r="AA73" i="15"/>
  <c r="X73" i="15" s="1"/>
  <c r="AA74" i="15"/>
  <c r="P74" i="15" s="1"/>
  <c r="AA75" i="15"/>
  <c r="X75" i="15" s="1"/>
  <c r="AA76" i="15"/>
  <c r="P76" i="15" s="1"/>
  <c r="AA77" i="15"/>
  <c r="X77" i="15" s="1"/>
  <c r="AA78" i="15"/>
  <c r="X78" i="15" s="1"/>
  <c r="AA79" i="15"/>
  <c r="X79" i="15" s="1"/>
  <c r="AA80" i="15"/>
  <c r="X80" i="15" s="1"/>
  <c r="AA81" i="15"/>
  <c r="X81" i="15" s="1"/>
  <c r="AA82" i="15"/>
  <c r="P82" i="15" s="1"/>
  <c r="AA83" i="15"/>
  <c r="X83" i="15" s="1"/>
  <c r="AA84" i="15"/>
  <c r="P84" i="15" s="1"/>
  <c r="AA85" i="15"/>
  <c r="X85" i="15" s="1"/>
  <c r="AA86" i="15"/>
  <c r="X86" i="15" s="1"/>
  <c r="AA87" i="15"/>
  <c r="X87" i="15" s="1"/>
  <c r="AA88" i="15"/>
  <c r="X88" i="15" s="1"/>
  <c r="AA89" i="15"/>
  <c r="X89" i="15" s="1"/>
  <c r="AA90" i="15"/>
  <c r="P90" i="15" s="1"/>
  <c r="AA91" i="15"/>
  <c r="X91" i="15" s="1"/>
  <c r="AA92" i="15"/>
  <c r="P92" i="15" s="1"/>
  <c r="AA93" i="15"/>
  <c r="X93" i="15" s="1"/>
  <c r="AA94" i="15"/>
  <c r="X94" i="15" s="1"/>
  <c r="AA95" i="15"/>
  <c r="X95" i="15" s="1"/>
  <c r="AA96" i="15"/>
  <c r="X96" i="15" s="1"/>
  <c r="AA97" i="15"/>
  <c r="X97" i="15" s="1"/>
  <c r="AA98" i="15"/>
  <c r="P98" i="15" s="1"/>
  <c r="AA99" i="15"/>
  <c r="X99" i="15" s="1"/>
  <c r="AA100" i="15"/>
  <c r="P100" i="15" s="1"/>
  <c r="AA101" i="15"/>
  <c r="X101" i="15" s="1"/>
  <c r="AA6" i="15"/>
  <c r="X6" i="15" s="1"/>
  <c r="Q6" i="15"/>
  <c r="N13" i="17"/>
  <c r="N34" i="17"/>
  <c r="N9" i="17"/>
  <c r="N10" i="17"/>
  <c r="N12" i="17"/>
  <c r="N14" i="17"/>
  <c r="N15" i="17"/>
  <c r="N16" i="17"/>
  <c r="N17" i="17"/>
  <c r="N18" i="17"/>
  <c r="N19" i="17"/>
  <c r="N20" i="17"/>
  <c r="N21" i="17"/>
  <c r="N22" i="17"/>
  <c r="N23" i="17"/>
  <c r="N24" i="17"/>
  <c r="N25" i="17"/>
  <c r="N26" i="17"/>
  <c r="N27" i="17"/>
  <c r="N28" i="17"/>
  <c r="N29" i="17"/>
  <c r="N30" i="17"/>
  <c r="N31" i="17"/>
  <c r="N32" i="17"/>
  <c r="N33"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P33" i="15" l="1"/>
  <c r="P25" i="15"/>
  <c r="P47" i="15"/>
  <c r="P48" i="15"/>
  <c r="P24" i="15"/>
  <c r="P23" i="15"/>
  <c r="P6" i="15"/>
  <c r="P17" i="15"/>
  <c r="P49" i="15"/>
  <c r="P41" i="15"/>
  <c r="P80" i="15"/>
  <c r="P40" i="15"/>
  <c r="P16" i="15"/>
  <c r="P96" i="15"/>
  <c r="P88" i="15"/>
  <c r="P72" i="15"/>
  <c r="P39" i="15"/>
  <c r="P15" i="15"/>
  <c r="P64" i="15"/>
  <c r="P32" i="15"/>
  <c r="P56" i="15"/>
  <c r="Z9" i="15"/>
  <c r="Z11" i="15"/>
  <c r="Z10" i="15"/>
  <c r="Z8" i="15"/>
  <c r="Z7" i="15"/>
  <c r="Z6" i="15"/>
  <c r="P95" i="15"/>
  <c r="P87" i="15"/>
  <c r="P71" i="15"/>
  <c r="P63" i="15"/>
  <c r="P55" i="15"/>
  <c r="P94" i="15"/>
  <c r="P86" i="15"/>
  <c r="P78" i="15"/>
  <c r="P70" i="15"/>
  <c r="P62" i="15"/>
  <c r="P54" i="15"/>
  <c r="P46" i="15"/>
  <c r="P38" i="15"/>
  <c r="P30" i="15"/>
  <c r="P22" i="15"/>
  <c r="P14" i="15"/>
  <c r="P79" i="15"/>
  <c r="P31" i="15"/>
  <c r="P101" i="15"/>
  <c r="P93" i="15"/>
  <c r="P85" i="15"/>
  <c r="P77" i="15"/>
  <c r="P69" i="15"/>
  <c r="P61" i="15"/>
  <c r="P53" i="15"/>
  <c r="P45" i="15"/>
  <c r="P37" i="15"/>
  <c r="P29" i="15"/>
  <c r="P21" i="15"/>
  <c r="P13" i="15"/>
  <c r="X100" i="15"/>
  <c r="X98" i="15"/>
  <c r="X92" i="15"/>
  <c r="X90" i="15"/>
  <c r="X84" i="15"/>
  <c r="X82" i="15"/>
  <c r="X76" i="15"/>
  <c r="X74" i="15"/>
  <c r="X68" i="15"/>
  <c r="X66" i="15"/>
  <c r="X60" i="15"/>
  <c r="X58" i="15"/>
  <c r="X52" i="15"/>
  <c r="X50" i="15"/>
  <c r="X44" i="15"/>
  <c r="X42" i="15"/>
  <c r="X36" i="15"/>
  <c r="X34" i="15"/>
  <c r="X28" i="15"/>
  <c r="X26" i="15"/>
  <c r="X20" i="15"/>
  <c r="X18" i="15"/>
  <c r="X12" i="15"/>
  <c r="P99" i="15"/>
  <c r="P91" i="15"/>
  <c r="P83" i="15"/>
  <c r="P75" i="15"/>
  <c r="P67" i="15"/>
  <c r="P59" i="15"/>
  <c r="P51" i="15"/>
  <c r="P43" i="15"/>
  <c r="P35" i="15"/>
  <c r="P27" i="15"/>
  <c r="P19" i="15"/>
  <c r="P97" i="15"/>
  <c r="P89" i="15"/>
  <c r="P81" i="15"/>
  <c r="P73" i="15"/>
  <c r="P65" i="15"/>
  <c r="P57" i="15"/>
  <c r="X11" i="17"/>
  <c r="X9" i="17"/>
  <c r="X54" i="17"/>
  <c r="X19" i="17"/>
  <c r="X70" i="17"/>
  <c r="X62" i="17"/>
  <c r="X22" i="17"/>
  <c r="X35" i="17"/>
  <c r="X83" i="17"/>
  <c r="X27" i="17"/>
  <c r="X94" i="17"/>
  <c r="X46" i="17"/>
  <c r="X75" i="17"/>
  <c r="X67" i="17"/>
  <c r="X38" i="17"/>
  <c r="X99" i="17"/>
  <c r="X86" i="17"/>
  <c r="X59" i="17"/>
  <c r="X30" i="17"/>
  <c r="X51" i="17"/>
  <c r="X91" i="17"/>
  <c r="X78" i="17"/>
  <c r="X43" i="17"/>
  <c r="X14" i="17"/>
  <c r="X96" i="17"/>
  <c r="X80" i="17"/>
  <c r="X72" i="17"/>
  <c r="X64" i="17"/>
  <c r="X56" i="17"/>
  <c r="X48" i="17"/>
  <c r="X40" i="17"/>
  <c r="X32" i="17"/>
  <c r="X24" i="17"/>
  <c r="X16" i="17"/>
  <c r="X8" i="17"/>
  <c r="X85" i="17"/>
  <c r="X77" i="17"/>
  <c r="X69" i="17"/>
  <c r="X61" i="17"/>
  <c r="X53" i="17"/>
  <c r="X45" i="17"/>
  <c r="X37" i="17"/>
  <c r="X29" i="17"/>
  <c r="X21" i="17"/>
  <c r="X13" i="17"/>
  <c r="X101" i="17"/>
  <c r="X90" i="17"/>
  <c r="X58" i="17"/>
  <c r="X50" i="17"/>
  <c r="X42" i="17"/>
  <c r="X34" i="17"/>
  <c r="X26" i="17"/>
  <c r="X18" i="17"/>
  <c r="X10" i="17"/>
  <c r="X98" i="17"/>
  <c r="X82" i="17"/>
  <c r="X74" i="17"/>
  <c r="X66" i="17"/>
  <c r="X95" i="17"/>
  <c r="X87" i="17"/>
  <c r="X79" i="17"/>
  <c r="X71" i="17"/>
  <c r="X63" i="17"/>
  <c r="X55" i="17"/>
  <c r="X47" i="17"/>
  <c r="X39" i="17"/>
  <c r="X31" i="17"/>
  <c r="X23" i="17"/>
  <c r="X15" i="17"/>
  <c r="X7" i="17"/>
  <c r="X88" i="17"/>
  <c r="X93" i="17"/>
  <c r="X100" i="17"/>
  <c r="X92" i="17"/>
  <c r="X84" i="17"/>
  <c r="X76" i="17"/>
  <c r="X68" i="17"/>
  <c r="X60" i="17"/>
  <c r="X52" i="17"/>
  <c r="X44" i="17"/>
  <c r="X36" i="17"/>
  <c r="X28" i="17"/>
  <c r="X20" i="17"/>
  <c r="X12" i="17"/>
  <c r="X97" i="17"/>
  <c r="X89" i="17"/>
  <c r="X81" i="17"/>
  <c r="X73" i="17"/>
  <c r="X65" i="17"/>
  <c r="X57" i="17"/>
  <c r="X49" i="17"/>
  <c r="X41" i="17"/>
  <c r="X33" i="17"/>
  <c r="X25" i="17"/>
  <c r="X17" i="17"/>
  <c r="V6" i="17"/>
  <c r="P102" i="16"/>
  <c r="P101" i="16"/>
  <c r="P100" i="16"/>
  <c r="P99" i="16"/>
  <c r="P97" i="16"/>
  <c r="P96" i="16"/>
  <c r="P95" i="16"/>
  <c r="P94" i="16"/>
  <c r="P93" i="16"/>
  <c r="P92" i="16"/>
  <c r="P91"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Q101" i="15"/>
  <c r="Q100" i="15"/>
  <c r="Q99" i="15"/>
  <c r="Q98" i="15"/>
  <c r="Q97" i="15"/>
  <c r="Q96" i="15"/>
  <c r="Q95" i="15"/>
  <c r="Q94" i="15"/>
  <c r="Q93" i="15"/>
  <c r="Q92" i="15"/>
  <c r="Q91" i="15"/>
  <c r="N101" i="14"/>
  <c r="N100" i="14"/>
  <c r="N99" i="14"/>
  <c r="N97" i="14"/>
  <c r="N96" i="14"/>
  <c r="N95" i="14"/>
  <c r="N94" i="14"/>
  <c r="N93" i="14"/>
  <c r="N92" i="14"/>
  <c r="N91"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Z23" i="15" l="1"/>
  <c r="Z24" i="15"/>
  <c r="Z56" i="15"/>
  <c r="Z17" i="15"/>
  <c r="Z13" i="15"/>
  <c r="Z16" i="15"/>
  <c r="Z41" i="15"/>
  <c r="Z21" i="15"/>
  <c r="Z14" i="15"/>
  <c r="Z89" i="15"/>
  <c r="Z19" i="15"/>
  <c r="Z32" i="15"/>
  <c r="Z31" i="15"/>
  <c r="Z63" i="15"/>
  <c r="Z38" i="15"/>
  <c r="Y100" i="15"/>
  <c r="Z100" i="15"/>
  <c r="Y56" i="15"/>
  <c r="Y38" i="15"/>
  <c r="Y6" i="15"/>
  <c r="Z39" i="15"/>
  <c r="Y12" i="15"/>
  <c r="Z12" i="15"/>
  <c r="Y44" i="15"/>
  <c r="Z44" i="15"/>
  <c r="Y76" i="15"/>
  <c r="Z76" i="15"/>
  <c r="Y7" i="15"/>
  <c r="Y39" i="15"/>
  <c r="Y71" i="15"/>
  <c r="Y88" i="15"/>
  <c r="Y97" i="15"/>
  <c r="Y19" i="15"/>
  <c r="Y51" i="15"/>
  <c r="Y91" i="15"/>
  <c r="Y54" i="15"/>
  <c r="Y32" i="15"/>
  <c r="Y89" i="15"/>
  <c r="Y24" i="15"/>
  <c r="Y17" i="15"/>
  <c r="Y21" i="15"/>
  <c r="Y53" i="15"/>
  <c r="Y85" i="15"/>
  <c r="Y30" i="15"/>
  <c r="Y16" i="15"/>
  <c r="Y34" i="15"/>
  <c r="Z34" i="15"/>
  <c r="Y9" i="15"/>
  <c r="Y42" i="15"/>
  <c r="Z42" i="15"/>
  <c r="Z88" i="15"/>
  <c r="Z91" i="15"/>
  <c r="Z53" i="15"/>
  <c r="Z85" i="15"/>
  <c r="Y18" i="15"/>
  <c r="Z18" i="15"/>
  <c r="Y50" i="15"/>
  <c r="Z50" i="15"/>
  <c r="Y82" i="15"/>
  <c r="Z82" i="15"/>
  <c r="Z15" i="15"/>
  <c r="Z47" i="15"/>
  <c r="Z79" i="15"/>
  <c r="Z25" i="15"/>
  <c r="Z65" i="15"/>
  <c r="Z27" i="15"/>
  <c r="Z59" i="15"/>
  <c r="Z99" i="15"/>
  <c r="Z78" i="15"/>
  <c r="Z48" i="15"/>
  <c r="Z83" i="15"/>
  <c r="Z40" i="15"/>
  <c r="Z49" i="15"/>
  <c r="Z29" i="15"/>
  <c r="Z61" i="15"/>
  <c r="Z93" i="15"/>
  <c r="Z46" i="15"/>
  <c r="Z72" i="15"/>
  <c r="Y98" i="15"/>
  <c r="Z98" i="15"/>
  <c r="Z57" i="15"/>
  <c r="Y11" i="15"/>
  <c r="Y87" i="15"/>
  <c r="Z71" i="15"/>
  <c r="Z51" i="15"/>
  <c r="Z30" i="15"/>
  <c r="Y20" i="15"/>
  <c r="Z20" i="15"/>
  <c r="Y52" i="15"/>
  <c r="Z52" i="15"/>
  <c r="Y84" i="15"/>
  <c r="Z84" i="15"/>
  <c r="Y15" i="15"/>
  <c r="Y47" i="15"/>
  <c r="Y79" i="15"/>
  <c r="Y25" i="15"/>
  <c r="Y65" i="15"/>
  <c r="Y27" i="15"/>
  <c r="Y59" i="15"/>
  <c r="Y99" i="15"/>
  <c r="Y78" i="15"/>
  <c r="Y48" i="15"/>
  <c r="Y83" i="15"/>
  <c r="Y40" i="15"/>
  <c r="Y49" i="15"/>
  <c r="Y29" i="15"/>
  <c r="Y61" i="15"/>
  <c r="Y93" i="15"/>
  <c r="Y46" i="15"/>
  <c r="Y72" i="15"/>
  <c r="Z75" i="15"/>
  <c r="Y36" i="15"/>
  <c r="Z36" i="15"/>
  <c r="Y31" i="15"/>
  <c r="Y75" i="15"/>
  <c r="Y74" i="15"/>
  <c r="Z74" i="15"/>
  <c r="Z97" i="15"/>
  <c r="Y58" i="15"/>
  <c r="Z58" i="15"/>
  <c r="Z55" i="15"/>
  <c r="Z35" i="15"/>
  <c r="Z67" i="15"/>
  <c r="Z22" i="15"/>
  <c r="Z94" i="15"/>
  <c r="Z80" i="15"/>
  <c r="Z62" i="15"/>
  <c r="Z64" i="15"/>
  <c r="Z81" i="15"/>
  <c r="Z37" i="15"/>
  <c r="Z69" i="15"/>
  <c r="Z101" i="15"/>
  <c r="Z70" i="15"/>
  <c r="Z33" i="15"/>
  <c r="Z95" i="15"/>
  <c r="Y68" i="15"/>
  <c r="Z68" i="15"/>
  <c r="Y57" i="15"/>
  <c r="Y95" i="15"/>
  <c r="Z54" i="15"/>
  <c r="Y26" i="15"/>
  <c r="Z26" i="15"/>
  <c r="Z90" i="15"/>
  <c r="Y90" i="15"/>
  <c r="Y28" i="15"/>
  <c r="Z28" i="15"/>
  <c r="Y60" i="15"/>
  <c r="Z60" i="15"/>
  <c r="Y92" i="15"/>
  <c r="Z92" i="15"/>
  <c r="Y23" i="15"/>
  <c r="Y55" i="15"/>
  <c r="Y8" i="15"/>
  <c r="Y41" i="15"/>
  <c r="Y10" i="15"/>
  <c r="Y35" i="15"/>
  <c r="Y67" i="15"/>
  <c r="Y22" i="15"/>
  <c r="Y94" i="15"/>
  <c r="Y80" i="15"/>
  <c r="Y62" i="15"/>
  <c r="Y64" i="15"/>
  <c r="Y81" i="15"/>
  <c r="Y37" i="15"/>
  <c r="Y69" i="15"/>
  <c r="Y101" i="15"/>
  <c r="Y70" i="15"/>
  <c r="Y33" i="15"/>
  <c r="Y66" i="15"/>
  <c r="Z66" i="15"/>
  <c r="Z43" i="15"/>
  <c r="Z87" i="15"/>
  <c r="Z96" i="15"/>
  <c r="Z45" i="15"/>
  <c r="Z77" i="15"/>
  <c r="Z86" i="15"/>
  <c r="Z73" i="15"/>
  <c r="Y63" i="15"/>
  <c r="Y43" i="15"/>
  <c r="Y96" i="15"/>
  <c r="Y13" i="15"/>
  <c r="Y45" i="15"/>
  <c r="Y77" i="15"/>
  <c r="Y14" i="15"/>
  <c r="Y86" i="15"/>
  <c r="Y73" i="15"/>
  <c r="W55" i="17"/>
  <c r="W65" i="17"/>
  <c r="W41" i="17"/>
  <c r="W43" i="17"/>
  <c r="W87" i="17"/>
  <c r="W85" i="17"/>
  <c r="W75" i="17"/>
  <c r="W10" i="17"/>
  <c r="W48" i="17"/>
  <c r="W53" i="17"/>
  <c r="W58" i="17"/>
  <c r="W28" i="17"/>
  <c r="W37" i="17"/>
  <c r="W38" i="17"/>
  <c r="W11" i="17"/>
  <c r="N11" i="17" s="1"/>
  <c r="W71" i="17"/>
  <c r="W72" i="17"/>
  <c r="W49" i="17"/>
  <c r="W79" i="17"/>
  <c r="W52" i="17"/>
  <c r="W24" i="17"/>
  <c r="W94" i="17"/>
  <c r="W54" i="17"/>
  <c r="W81" i="17"/>
  <c r="W97" i="17"/>
  <c r="W13" i="17"/>
  <c r="W45" i="17"/>
  <c r="W101" i="17"/>
  <c r="W40" i="17"/>
  <c r="W19" i="17"/>
  <c r="W51" i="17"/>
  <c r="W8" i="17"/>
  <c r="N8" i="17" s="1"/>
  <c r="W86" i="17"/>
  <c r="W31" i="17"/>
  <c r="W100" i="17"/>
  <c r="W68" i="17"/>
  <c r="W70" i="17"/>
  <c r="W42" i="17"/>
  <c r="W80" i="17"/>
  <c r="W57" i="17"/>
  <c r="W47" i="17"/>
  <c r="W92" i="17"/>
  <c r="W66" i="17"/>
  <c r="W63" i="17"/>
  <c r="W93" i="17"/>
  <c r="W21" i="17"/>
  <c r="W91" i="17"/>
  <c r="W27" i="17"/>
  <c r="W59" i="17"/>
  <c r="W9" i="17"/>
  <c r="W22" i="17"/>
  <c r="W15" i="17"/>
  <c r="W98" i="17"/>
  <c r="W46" i="17"/>
  <c r="W62" i="17"/>
  <c r="W76" i="17"/>
  <c r="W12" i="17"/>
  <c r="W78" i="17"/>
  <c r="W61" i="17"/>
  <c r="W73" i="17"/>
  <c r="W56" i="17"/>
  <c r="W96" i="17"/>
  <c r="W17" i="17"/>
  <c r="W36" i="17"/>
  <c r="W30" i="17"/>
  <c r="W16" i="17"/>
  <c r="W60" i="17"/>
  <c r="W18" i="17"/>
  <c r="W20" i="17"/>
  <c r="W95" i="17"/>
  <c r="W84" i="17"/>
  <c r="W88" i="17"/>
  <c r="W29" i="17"/>
  <c r="W69" i="17"/>
  <c r="W99" i="17"/>
  <c r="W35" i="17"/>
  <c r="W67" i="17"/>
  <c r="W25" i="17"/>
  <c r="W44" i="17"/>
  <c r="W23" i="17"/>
  <c r="W26" i="17"/>
  <c r="W32" i="17"/>
  <c r="W7" i="17"/>
  <c r="N7" i="17" s="1"/>
  <c r="W90" i="17"/>
  <c r="W83" i="17"/>
  <c r="W77" i="17"/>
  <c r="W64" i="17"/>
  <c r="W33" i="17"/>
  <c r="W50" i="17"/>
  <c r="W82" i="17"/>
  <c r="W74" i="17"/>
  <c r="W39" i="17"/>
  <c r="W34" i="17"/>
  <c r="W14" i="17"/>
  <c r="W89" i="17"/>
  <c r="X6" i="17"/>
  <c r="W6" i="17"/>
  <c r="P12" i="15" l="1"/>
  <c r="P10" i="15"/>
  <c r="P11" i="15"/>
  <c r="P8" i="15"/>
  <c r="P7" i="15"/>
  <c r="P9" i="15"/>
</calcChain>
</file>

<file path=xl/sharedStrings.xml><?xml version="1.0" encoding="utf-8"?>
<sst xmlns="http://schemas.openxmlformats.org/spreadsheetml/2006/main" count="2349" uniqueCount="258">
  <si>
    <t>Vorkommnisse</t>
  </si>
  <si>
    <t>G1-6
Korruption und Bestechung</t>
  </si>
  <si>
    <t>Unternehmenspolitik</t>
  </si>
  <si>
    <t>G1</t>
  </si>
  <si>
    <t>Vermeidung und Aufdeckung einschließlich Schulung</t>
  </si>
  <si>
    <t xml:space="preserve">G1-5
Management der Beziehungen zu Lieferanten, einschl. Zahlungspraktiken </t>
  </si>
  <si>
    <t xml:space="preserve">G1-4
Politisches Engagement </t>
  </si>
  <si>
    <t>G1-3
Tierschutz</t>
  </si>
  <si>
    <t xml:space="preserve">G1-2
Schutz von Hinweisgebern </t>
  </si>
  <si>
    <t>G1-1
Unternehmenskultur</t>
  </si>
  <si>
    <t>Verantwortliche Vermarktungspraktiken</t>
  </si>
  <si>
    <t>S4-3
Soziale Inklusion von Verbrauchern und/ oder Endnutzern</t>
  </si>
  <si>
    <t>Verbraucher und Endnutzer</t>
  </si>
  <si>
    <t>S4</t>
  </si>
  <si>
    <t>Zugang zu Produkten und Dienstleistungen</t>
  </si>
  <si>
    <t>Nichtdiskriminierung</t>
  </si>
  <si>
    <t>Kinderschutz</t>
  </si>
  <si>
    <t>S4-2
Persönliche Sicherheit von Verbrauchern und/oder  Endnutzern</t>
  </si>
  <si>
    <t>Persönliche Sicherheit</t>
  </si>
  <si>
    <t>Gesundheitsschutz und Sicherheit</t>
  </si>
  <si>
    <t>Zugang zu (hochwertigen) Informationen</t>
  </si>
  <si>
    <t>S4-1
Informationsbezogene Auswirkungen für Verbraucher und/ oder Endnutzer</t>
  </si>
  <si>
    <t>Meinungsfreiheit</t>
  </si>
  <si>
    <t>Datenschutz</t>
  </si>
  <si>
    <t>Kulturelle Rechte</t>
  </si>
  <si>
    <t>S3-3
Rechte indigener Völker</t>
  </si>
  <si>
    <t>Betroffene Gemeinschaften</t>
  </si>
  <si>
    <t>S3</t>
  </si>
  <si>
    <t>Selbstbestimmung</t>
  </si>
  <si>
    <t>Freiwillige und in Kenntnis der Sachlage erteilte vorherige Zustimmung</t>
  </si>
  <si>
    <t>Auswirkungen auf Menschenrechtsverteidiger</t>
  </si>
  <si>
    <t xml:space="preserve">S3-2
Bürgerrechte und politische Rechte von Gemeinschaften </t>
  </si>
  <si>
    <t>Versammlungsfreiheit</t>
  </si>
  <si>
    <t>Sicherheitsbezogene Auswirkungen</t>
  </si>
  <si>
    <t xml:space="preserve">S3-1
Wirtschaftliche, soziale und kulturelle Recht von Gemeinschaften </t>
  </si>
  <si>
    <t>Bodenbezogene Auswirkungen</t>
  </si>
  <si>
    <t>Wasser- und Sanitäreinrichtungen</t>
  </si>
  <si>
    <t>Angemessene Ernährung</t>
  </si>
  <si>
    <t>Angemessene Unterbringung</t>
  </si>
  <si>
    <t>S2-3
Sonstige Arbeitsbezogene Rechte</t>
  </si>
  <si>
    <t>Arbeitskräfte in der Wertschöpfungskette</t>
  </si>
  <si>
    <t>S2</t>
  </si>
  <si>
    <t>Zwangsarbeit</t>
  </si>
  <si>
    <t>Kinderarbeit</t>
  </si>
  <si>
    <t>Vielfalt</t>
  </si>
  <si>
    <t>S2-2
Gleichbehandlung und Chancengleichheit für alle</t>
  </si>
  <si>
    <t>Maßnahmen gegen Gewalt und Belästigung am Arbeitsplatz</t>
  </si>
  <si>
    <t>Beschäftigung und Inklusion von Menschen mit Behinderungen</t>
  </si>
  <si>
    <t>Weiterbildung und Kompetenzentwicklung</t>
  </si>
  <si>
    <t>Gleichstellung der Geschlechter und gleicher Lohn für gleiche Arbeit</t>
  </si>
  <si>
    <t xml:space="preserve">S2-1
Arbeitsbedingen </t>
  </si>
  <si>
    <t>Vereinbarkeit von Berufs- und Privatleben</t>
  </si>
  <si>
    <t>Tarifverhandlungen</t>
  </si>
  <si>
    <t>Vereinigungsfreiheit, einschließlich der Existenz von Betriebsräten</t>
  </si>
  <si>
    <t>Sozialer Dialog</t>
  </si>
  <si>
    <t>Angemessene Entlohnung</t>
  </si>
  <si>
    <t>Arbeitszeit</t>
  </si>
  <si>
    <t>Sichere Beschäftigung</t>
  </si>
  <si>
    <t>S1-3
Sonstige Arbeitsbezogene Rechte</t>
  </si>
  <si>
    <t>Eigene Belegschaft</t>
  </si>
  <si>
    <t>S1</t>
  </si>
  <si>
    <t>S1-2
Gleichbehandlung und Chancengleichheit für alle</t>
  </si>
  <si>
    <t xml:space="preserve">S1-1
Arbeitsbedingungen </t>
  </si>
  <si>
    <t>Tarifverhandlungen, einschließlich der Quote der durch Tarifverträge abgedeckten Arbeitskräften</t>
  </si>
  <si>
    <t>Vereinigungsfreiheit, Existenz von Betriebsräten und Rechte der Arbeitnehmer auf Information, Anhörung und Mitbestimmung</t>
  </si>
  <si>
    <t>E5-3
Abfälle</t>
  </si>
  <si>
    <t>Kreislaufwirtschaft</t>
  </si>
  <si>
    <t>E5</t>
  </si>
  <si>
    <t xml:space="preserve">E5-2
Ressourcenabflüsse im Zusammenhang mit Produkten und Dienstleistungen </t>
  </si>
  <si>
    <t>E5-1
Ressourcenzuflüsse einschließlich Ressourcennutzung</t>
  </si>
  <si>
    <t xml:space="preserve">E4-4
Auswirkungen und Abhängigkeiten von Ökosystemdienstleistungen </t>
  </si>
  <si>
    <t>Biologische Vielfalt und Ökosysteme</t>
  </si>
  <si>
    <t>E4</t>
  </si>
  <si>
    <t>E4-3
Auswirkungen auf den Umfang und den Zustand von Ökosystemen</t>
  </si>
  <si>
    <t>E4-2
Auswirkungen auf den Zustand der Artn</t>
  </si>
  <si>
    <t>Sonstige</t>
  </si>
  <si>
    <t>E4-1
Direkte Ursache des Biodiversitätsverlusts</t>
  </si>
  <si>
    <t>Umweltverschmutzung</t>
  </si>
  <si>
    <t>Invasive gebietsfremde Arten</t>
  </si>
  <si>
    <t>Direkte Nutzung</t>
  </si>
  <si>
    <t>Landnutzungsänderungen, Süßwasser- und Meeresnutzungsänderungen</t>
  </si>
  <si>
    <t>Klimawandel</t>
  </si>
  <si>
    <t>Gewinnung und Nutzung von Meeresressourcen</t>
  </si>
  <si>
    <t xml:space="preserve">E3-2
Meeresressourcen </t>
  </si>
  <si>
    <t>Wasser- und Meeresressourcen</t>
  </si>
  <si>
    <t>E3</t>
  </si>
  <si>
    <t>Ableitung von Wasser in die Ozeane</t>
  </si>
  <si>
    <t>Ableitung von Wasser</t>
  </si>
  <si>
    <t>E3-1
Wasser</t>
  </si>
  <si>
    <t>Wasserentnahme</t>
  </si>
  <si>
    <t>Wasserverbrauch</t>
  </si>
  <si>
    <t>E2-7
Mikroplastik</t>
  </si>
  <si>
    <t>E2</t>
  </si>
  <si>
    <t>E2-6
Besonders besorgniserregende Stoffe</t>
  </si>
  <si>
    <t>E2-5
Besorgniserregende Stoffe</t>
  </si>
  <si>
    <t>E2-4
Verschmutzung von Organismen und Nahrungsressourcen</t>
  </si>
  <si>
    <t>E2-3
Bodenverschmutzung</t>
  </si>
  <si>
    <t>E2-2
Wasserverschmutzung</t>
  </si>
  <si>
    <t xml:space="preserve">E2-1
Luftverschmutzung </t>
  </si>
  <si>
    <t>E1-3
Energie</t>
  </si>
  <si>
    <t>E1</t>
  </si>
  <si>
    <t>E1-2
Klimaschutz</t>
  </si>
  <si>
    <t>E1-1 
Anpassung an den Klimawandel</t>
  </si>
  <si>
    <t>Quellenangabe</t>
  </si>
  <si>
    <t>Zuständigkeit</t>
  </si>
  <si>
    <t>Abteilung</t>
  </si>
  <si>
    <t>Definition "I" oder "R" oder "O"</t>
  </si>
  <si>
    <t>IRO</t>
  </si>
  <si>
    <t>Unter-Unterthema</t>
  </si>
  <si>
    <t>Unterthema</t>
  </si>
  <si>
    <t>Oberthema</t>
  </si>
  <si>
    <t>ESRS</t>
  </si>
  <si>
    <t>Longlist</t>
  </si>
  <si>
    <t>Prozessdokumentation - Erstellung der Longlist</t>
  </si>
  <si>
    <t>ESRS-Einordnung</t>
  </si>
  <si>
    <t>Wesentlichkeitsanalyse - Schritt 1: Longlist erstellen</t>
  </si>
  <si>
    <t>Nutzer von Nachhaltigkeitsberichten</t>
  </si>
  <si>
    <t>Betroffene Stakeholder</t>
  </si>
  <si>
    <t>Begründung der Bewertung</t>
  </si>
  <si>
    <t>Eintrittswahrscheinlichkeit</t>
  </si>
  <si>
    <t>Ausmaß</t>
  </si>
  <si>
    <t>Verortung in der Wertschöpfungskette</t>
  </si>
  <si>
    <t>Zeitliche Bewertung</t>
  </si>
  <si>
    <t>Kommentar Stakeholder</t>
  </si>
  <si>
    <t xml:space="preserve">Interne Prozessdokumentation </t>
  </si>
  <si>
    <t>Chance/ Risko</t>
  </si>
  <si>
    <t>Prozessdokumentation - Bewertung der finanziellen Chancen und Risiken</t>
  </si>
  <si>
    <t>Wesentlichkeitsanalyse - Schritt 2: Outside-In Bewertung/Finanzielle Wesentlichkeit</t>
  </si>
  <si>
    <t>Gesamtscore Outside-In</t>
  </si>
  <si>
    <t>Finanzielle Chancen und Risiken ("RO")</t>
  </si>
  <si>
    <t>Finanzieller Effekt</t>
  </si>
  <si>
    <t>Wesentlich?</t>
  </si>
  <si>
    <t>U1</t>
  </si>
  <si>
    <t>Umwelt</t>
  </si>
  <si>
    <t>Soziales</t>
  </si>
  <si>
    <t>Unternehmens-spezifische Themen</t>
  </si>
  <si>
    <t>Unter-nehmens-spezfische Themen</t>
  </si>
  <si>
    <t>Unternehmensspezfische Themen</t>
  </si>
  <si>
    <t>Ziel: Verständnis aufbauen und Wesentlichkeitsanalyse vorbereiten</t>
  </si>
  <si>
    <t>3. Bewertung: IROs bewerten und wesentliche Themen identifizieren</t>
  </si>
  <si>
    <t>Wesentlichkeitsanalyse nach CSRD</t>
  </si>
  <si>
    <t>Stand</t>
  </si>
  <si>
    <t>Impressum</t>
  </si>
  <si>
    <t>Herausgeber:</t>
  </si>
  <si>
    <t>Bayerisches Landesamt für Umwelt (LfU)</t>
  </si>
  <si>
    <t>Infozentrum UmweltWirtschaft (IZU)</t>
  </si>
  <si>
    <t>Bürgermeister-Ulrich-Straße 160</t>
  </si>
  <si>
    <t>86179 Augsburg</t>
  </si>
  <si>
    <t>Telefon: 0821 9071 5509</t>
  </si>
  <si>
    <t>Copyright:</t>
  </si>
  <si>
    <t>Blatt: Longlist
Spalte: H</t>
  </si>
  <si>
    <t>Blatt: Longlist
Spalte: F</t>
  </si>
  <si>
    <t>Blatt: Inside-Out und Outside-In
Spalte E</t>
  </si>
  <si>
    <t>Blatt: Inside-Out, Spalten: K, L, M, N
Blatt: Outside-In, Spalten: J, K, L</t>
  </si>
  <si>
    <t>Blatt: Inside-Out, Spalten: O, P
Blatt: Outside-In, Spalten: M, N</t>
  </si>
  <si>
    <t>Unter-nehmens-führung</t>
  </si>
  <si>
    <t>Unternehmens-führung</t>
  </si>
  <si>
    <t>Unternehmens-spezfische Themen</t>
  </si>
  <si>
    <t>1. Vorbereitung Kontextanalyse</t>
  </si>
  <si>
    <t>Impact</t>
  </si>
  <si>
    <t>Personal,
Organisationsentwicklung</t>
  </si>
  <si>
    <t>Leitung Personal</t>
  </si>
  <si>
    <t>Risk</t>
  </si>
  <si>
    <t xml:space="preserve">Bayerischer Industrie und Handelskammertag (BIHK) e. V. </t>
  </si>
  <si>
    <t xml:space="preserve">80333 München </t>
  </si>
  <si>
    <t xml:space="preserve">Telefon: 089 51160 </t>
  </si>
  <si>
    <t>Bewertung nach Outside-In Kriterien</t>
  </si>
  <si>
    <t>Opportunity</t>
  </si>
  <si>
    <t>Longlist der finanziellen Chancen / der finanziellen Risiken</t>
  </si>
  <si>
    <t>Eigenschaften der finanziellen Chancen /
der finanziellen Risiken</t>
  </si>
  <si>
    <t>Beschreibung des Impacts / des finanziellen Risikos / der finanziellen Chance</t>
  </si>
  <si>
    <r>
      <rPr>
        <sz val="12"/>
        <color theme="1"/>
        <rFont val="Calibri"/>
        <family val="2"/>
        <scheme val="minor"/>
      </rPr>
      <t xml:space="preserve">E-Mail: </t>
    </r>
    <r>
      <rPr>
        <u/>
        <sz val="12"/>
        <color theme="10"/>
        <rFont val="Calibri"/>
        <family val="2"/>
        <scheme val="minor"/>
      </rPr>
      <t>izu@lfu.bayern.de</t>
    </r>
  </si>
  <si>
    <r>
      <rPr>
        <sz val="12"/>
        <color theme="1"/>
        <rFont val="Calibri"/>
        <family val="2"/>
        <scheme val="minor"/>
      </rPr>
      <t xml:space="preserve">Internet: </t>
    </r>
    <r>
      <rPr>
        <u/>
        <sz val="12"/>
        <color theme="10"/>
        <rFont val="Calibri"/>
        <family val="2"/>
        <scheme val="minor"/>
      </rPr>
      <t>https://www.izu.bayern.de</t>
    </r>
  </si>
  <si>
    <r>
      <rPr>
        <sz val="12"/>
        <color theme="1"/>
        <rFont val="Calibri"/>
        <family val="2"/>
        <scheme val="minor"/>
      </rPr>
      <t>E-Mail:</t>
    </r>
    <r>
      <rPr>
        <sz val="12"/>
        <color theme="10"/>
        <rFont val="Calibri"/>
        <family val="2"/>
        <scheme val="minor"/>
      </rPr>
      <t xml:space="preserve"> </t>
    </r>
    <r>
      <rPr>
        <u/>
        <sz val="12"/>
        <color theme="10"/>
        <rFont val="Calibri"/>
        <family val="2"/>
        <scheme val="minor"/>
      </rPr>
      <t xml:space="preserve">info@bihk.de </t>
    </r>
  </si>
  <si>
    <r>
      <rPr>
        <sz val="12"/>
        <color theme="1"/>
        <rFont val="Calibri"/>
        <family val="2"/>
        <scheme val="minor"/>
      </rPr>
      <t xml:space="preserve">Internet: </t>
    </r>
    <r>
      <rPr>
        <u/>
        <sz val="12"/>
        <color theme="10"/>
        <rFont val="Calibri"/>
        <family val="2"/>
        <scheme val="minor"/>
      </rPr>
      <t>https://www.bihk.de</t>
    </r>
  </si>
  <si>
    <t xml:space="preserve">Ziel: Wesentlichkeitsanalyse durchführen und Shortlist für die Berichterstattung erstellen </t>
  </si>
  <si>
    <t xml:space="preserve">
</t>
  </si>
  <si>
    <t>Ziel: Gemeinsam mit Ansprechpersonen Longlist erstellen</t>
  </si>
  <si>
    <t>In Kooperation mit:</t>
  </si>
  <si>
    <t xml:space="preserve">Energieverbrauch in Betriebsprozessen (z.B. Wärme-/Strom- und Kraftstoffverbrauch) verursacht Treibhausgasemissionen. </t>
  </si>
  <si>
    <t>Gebäudemanagement</t>
  </si>
  <si>
    <t>Leitung Gebäudemanagement</t>
  </si>
  <si>
    <t>Durch Flächenverbrauch/-versiegelung, beispielsweise beim geplanten Ausbau der Produktionsanlagen, können Ökosysteme geschwächt oder zerstört werden.</t>
  </si>
  <si>
    <t>Gebäudemanagement
Geschäftsführung</t>
  </si>
  <si>
    <t>Leitung Gebäudemanagement, GF</t>
  </si>
  <si>
    <t>https://www.deutscher-nachhaltigkeitskodex.de/media/4ijpazw4/dnk_iros-impacts-risks-and-opportunities.pdf
https://www.ihk-muenchen.de/de/Service/Krisenmanagement-neu/hochwasser/</t>
  </si>
  <si>
    <t>Aufgrund von Extremwetterlagen (z.B. Hochwasser in Folge von Starkregen, Hitze bei Arbeit im Freien) ist es möglich, dass Arbeitszeiten geändert oder verkürzt werden müssen und somit der reibungslose Ablauf der Arbeitsprozesse gefährdet wird. (Physisches Risiko).</t>
  </si>
  <si>
    <t>Durch wettbewerbsfähige Gehälter wird die  Gewinnung sowie Bindung von Mitarbeitern unterstützt.</t>
  </si>
  <si>
    <t>Unser Leitbild mit den Werten XY bildet die Basis der Unternehmenskultur und gibt Mitarbeitenden Orientierung.</t>
  </si>
  <si>
    <t>Arbeiten in Teilzeit und Dienstvereinbarungen zur Arbeits- und Gleitzeit sowie zum mobilen Arbeiten stärken die Vereinbarkeit von Berufs- und Privatleben.</t>
  </si>
  <si>
    <t xml:space="preserve">2. Identifikation unternehmensindividueller Auswirkungen (I), Risiken (R) und Chancen (O) </t>
  </si>
  <si>
    <t xml:space="preserve">Max–Joseph-Straße 2 </t>
  </si>
  <si>
    <t>IRO-E-drei</t>
  </si>
  <si>
    <t>IRO-S-eins</t>
  </si>
  <si>
    <t>IRO-S-zwei</t>
  </si>
  <si>
    <t>IRO-G-eins</t>
  </si>
  <si>
    <r>
      <rPr>
        <sz val="11"/>
        <rFont val="Calibri"/>
        <family val="2"/>
        <scheme val="minor"/>
      </rPr>
      <t xml:space="preserve"> Informationen hierzu finden Sie in der</t>
    </r>
    <r>
      <rPr>
        <u/>
        <sz val="11"/>
        <color theme="10"/>
        <rFont val="Calibri"/>
        <family val="2"/>
        <scheme val="minor"/>
      </rPr>
      <t xml:space="preserve"> Handlungshilfe "10 Schritte zur CSRD."</t>
    </r>
  </si>
  <si>
    <t xml:space="preserve">                                                                         Wesentlichkeitsanalyse - Schritt 1: Longlist erstellen</t>
  </si>
  <si>
    <t>Energie-1</t>
  </si>
  <si>
    <t>E1-1-a</t>
  </si>
  <si>
    <r>
      <t xml:space="preserve">
Dieses Tool soll Unternehmen dabei unterstützen, die Wesentlichkeitsanalyse nach den ESRS-Standards durchzuführen, um der CSRD-Berichterstattung nachzukommen. 
Die Wesentlichkeitsanalyse dient dem Zweck, für Ihr Unternehmen wesentliche Nachhaltigkeitsaspekte zu identifizieren, über die Sie im nächsten Schritt Informationen erheben und schließlich berichten. 
Zum besseren Verständnis finden Sie die einzelnen Blätter auch in einer kommentierten Version und mit beispielhaften IROs versehen. 
</t>
    </r>
    <r>
      <rPr>
        <sz val="14"/>
        <rFont val="Calibri"/>
        <family val="2"/>
        <scheme val="minor"/>
      </rPr>
      <t xml:space="preserve">Dieses Tool ergänzt die Handlungshilfe "10 Schritte zur CSRD" (Link unter Kasten "1. Vorbereitung Kontextanalyse"). Nutzen Sie die Handlungshilfe, um weitere Informationen zur Wesentlichkeitsanalyse (Schritt 6 in der Handlungshilfe) sowie den vor- und nachgelagerten Schritten zu erhalten.
</t>
    </r>
    <r>
      <rPr>
        <sz val="14"/>
        <color theme="1"/>
        <rFont val="Calibri"/>
        <family val="2"/>
        <scheme val="minor"/>
      </rPr>
      <t xml:space="preserve">
</t>
    </r>
    <r>
      <rPr>
        <b/>
        <sz val="14"/>
        <color theme="1"/>
        <rFont val="Calibri"/>
        <family val="2"/>
        <scheme val="minor"/>
      </rPr>
      <t xml:space="preserve">Bitte beachten Sie, dass dieses Tool lediglich als Orientierung dienen kann und insbesondere die Bewertung (Blatt Inside-Out und Outside-In) durch Ihr Unternehmen überprüft und angepasst werden sollte. Dieses Tool garantiert keine Rechtssicherheit. Eine Absprache mit Ihrem Wirtschaftsprüfer ist elementar für Ihren Nachhaltigkeitsbericht.
</t>
    </r>
    <r>
      <rPr>
        <sz val="14"/>
        <color theme="1"/>
        <rFont val="Calibri"/>
        <family val="2"/>
        <scheme val="minor"/>
      </rPr>
      <t xml:space="preserve">In den kommentierten Versionen finden Sie eine Anleitung zur Verwendung des Excel-Tools.
In den bereinigten Blättern können Sie Ihre unternehmensspezifische Wesentlichkeitsanalyse vornehmen. </t>
    </r>
  </si>
  <si>
    <r>
      <rPr>
        <b/>
        <sz val="11"/>
        <color theme="1"/>
        <rFont val="Calibri"/>
        <family val="2"/>
        <scheme val="minor"/>
      </rPr>
      <t>Wichtige Hinweise:</t>
    </r>
    <r>
      <rPr>
        <sz val="11"/>
        <color theme="1"/>
        <rFont val="Calibri"/>
        <family val="2"/>
        <scheme val="minor"/>
      </rPr>
      <t xml:space="preserve">
Die kommentierte Version bietet Ihnen eine anwendungsspezifische Anleitung der Excel-Datei. Die Datei ist als Gerüst zu verstehen, welches </t>
    </r>
    <r>
      <rPr>
        <b/>
        <sz val="11"/>
        <color theme="1"/>
        <rFont val="Calibri"/>
        <family val="2"/>
        <scheme val="minor"/>
      </rPr>
      <t xml:space="preserve">unternehmensspezifisch </t>
    </r>
    <r>
      <rPr>
        <sz val="11"/>
        <color theme="1"/>
        <rFont val="Calibri"/>
        <family val="2"/>
        <scheme val="minor"/>
      </rPr>
      <t xml:space="preserve">ausgefüllt und angepasst werden soll.
Bitte lesen Sie sich vorab die </t>
    </r>
    <r>
      <rPr>
        <b/>
        <sz val="11"/>
        <color theme="1"/>
        <rFont val="Calibri"/>
        <family val="2"/>
        <scheme val="minor"/>
      </rPr>
      <t>kommentierte Version</t>
    </r>
    <r>
      <rPr>
        <sz val="11"/>
        <color theme="1"/>
        <rFont val="Calibri"/>
        <family val="2"/>
        <scheme val="minor"/>
      </rPr>
      <t xml:space="preserve"> durch. 
Die angegeben Beispiele stellen fiktive Verständnisbeispiele dar, welche nicht übertragbar sind. 
</t>
    </r>
    <r>
      <rPr>
        <u/>
        <sz val="11"/>
        <color theme="1"/>
        <rFont val="Calibri"/>
        <family val="2"/>
        <scheme val="minor"/>
      </rPr>
      <t>Nützliche Quellen:</t>
    </r>
    <r>
      <rPr>
        <sz val="11"/>
        <color theme="1"/>
        <rFont val="Calibri"/>
        <family val="2"/>
        <scheme val="minor"/>
      </rPr>
      <t xml:space="preserve">
- ESRS Standards: 
  Deutsche Version vom 09.08.2024: https://eur-lex.europa.eu/legal-content/DE/TXT/?uri=OJ:L_202490457 
  Englische Version: https://eur-lex.europa.eu/eli/2023/2772/oj
                                    (Corrigendum: https://eur-lex.europa.eu/legal-content/EN/TXT/?uri=celex:32023R2772R(02))
- Hinweise zur Formulierung von IROs des DNK: https://www.deutscher-nachhaltigkeitskodex.de/media/4ijpazw4/dnk_iros-impacts-risks-and-opportunities.pdf
</t>
    </r>
    <r>
      <rPr>
        <b/>
        <sz val="11"/>
        <color theme="1"/>
        <rFont val="Calibri"/>
        <family val="2"/>
        <scheme val="minor"/>
      </rPr>
      <t xml:space="preserve">Achtung!
</t>
    </r>
    <r>
      <rPr>
        <sz val="11"/>
        <color theme="1"/>
        <rFont val="Calibri"/>
        <family val="2"/>
        <scheme val="minor"/>
      </rPr>
      <t xml:space="preserve">Es gibt </t>
    </r>
    <r>
      <rPr>
        <b/>
        <sz val="11"/>
        <color theme="1"/>
        <rFont val="Calibri"/>
        <family val="2"/>
        <scheme val="minor"/>
      </rPr>
      <t>Sonderfälle</t>
    </r>
    <r>
      <rPr>
        <sz val="11"/>
        <color theme="1"/>
        <rFont val="Calibri"/>
        <family val="2"/>
        <scheme val="minor"/>
      </rPr>
      <t>, welche</t>
    </r>
    <r>
      <rPr>
        <b/>
        <sz val="11"/>
        <color theme="1"/>
        <rFont val="Calibri"/>
        <family val="2"/>
        <scheme val="minor"/>
      </rPr>
      <t xml:space="preserve"> individuell</t>
    </r>
    <r>
      <rPr>
        <sz val="11"/>
        <color theme="1"/>
        <rFont val="Calibri"/>
        <family val="2"/>
        <scheme val="minor"/>
      </rPr>
      <t xml:space="preserve"> betrachtet werden müssen und </t>
    </r>
    <r>
      <rPr>
        <b/>
        <sz val="11"/>
        <color theme="1"/>
        <rFont val="Calibri"/>
        <family val="2"/>
        <scheme val="minor"/>
      </rPr>
      <t>nicht in dem vorliegenden Excel-Tool abbildbar sind</t>
    </r>
    <r>
      <rPr>
        <sz val="11"/>
        <color theme="1"/>
        <rFont val="Calibri"/>
        <family val="2"/>
        <scheme val="minor"/>
      </rPr>
      <t xml:space="preserve"> (z.B. Berichterstattung bei IROS zu Menschenrechtsverletzungen: "Im Falle möglicher negativer Auswirkungen auf die Menschenrechte hat der Schweregrad der Auswirkungen Vorrang vor ihrer Wahrscheinlichkeit" ESRS-Standards (09.08.2024) ESRS 1, Artikel 45). Da in einigen Fällen die Bewertung angepasst werden muss, lesen Sie sich bitte in die </t>
    </r>
    <r>
      <rPr>
        <b/>
        <sz val="11"/>
        <color theme="1"/>
        <rFont val="Calibri"/>
        <family val="2"/>
        <scheme val="minor"/>
      </rPr>
      <t>oben angegeben Quellen</t>
    </r>
    <r>
      <rPr>
        <sz val="11"/>
        <color theme="1"/>
        <rFont val="Calibri"/>
        <family val="2"/>
        <scheme val="minor"/>
      </rPr>
      <t xml:space="preserve"> ein. 
Die unternehmensspezifische Absprache mit Ihrem </t>
    </r>
    <r>
      <rPr>
        <b/>
        <sz val="11"/>
        <color theme="1"/>
        <rFont val="Calibri"/>
        <family val="2"/>
        <scheme val="minor"/>
      </rPr>
      <t>Wirtschaftsprüfer</t>
    </r>
    <r>
      <rPr>
        <sz val="11"/>
        <color theme="1"/>
        <rFont val="Calibri"/>
        <family val="2"/>
        <scheme val="minor"/>
      </rPr>
      <t xml:space="preserve"> ist elementar für die Wesentlichkeitsanalyse und Ihre gesamte Berichterstattung. </t>
    </r>
  </si>
  <si>
    <t>Wesentlichkeitsanalyse - Schritt 2: Inside-Out Bewertung/ Wesentlichkeit der Auswirkungen</t>
  </si>
  <si>
    <t>Prozessdokumentation - Bewertung der Auswirkungen</t>
  </si>
  <si>
    <t>Longlist der Auswirkungen</t>
  </si>
  <si>
    <t>Eigenschaften der Auswirkungen</t>
  </si>
  <si>
    <t>Bewertung nach Inside-Out Kriterien</t>
  </si>
  <si>
    <t>Auswirkungen ("I")</t>
  </si>
  <si>
    <t>Positiv/ Negativ</t>
  </si>
  <si>
    <t>Tatsächlich/ Potenziell</t>
  </si>
  <si>
    <t>Umfang</t>
  </si>
  <si>
    <t>Umkehrbarkeit</t>
  </si>
  <si>
    <t>Gesamtscore Inside-Out</t>
  </si>
  <si>
    <t>Personal, Gebäudemanagement</t>
  </si>
  <si>
    <t>Leitung Personal , Leitung Gebäudemanagement</t>
  </si>
  <si>
    <t xml:space="preserve">https://www.ihk-muenchen.de/de/Service/Klimaschutz-Energiewende/ </t>
  </si>
  <si>
    <t>https://www.deutscher-nachhaltigkeitskodex.de/media/4ijpazw4/dnk_iros-impacts-risks-and-opportunities.pdf
https://www.ihk-muenchen.de/de/Service/Umwelt/Biodiversit%C3%A4t-f%C3%BCr-Unternehmen/</t>
  </si>
  <si>
    <t>zum Beispiel: Studien zur Bedeutung marktgerechter Vergütung für die Mitarbeiterzufriedenheit; Erhebungen zu Durchschnittsgehältern in der eigenen Branche; Eigenes Vergütungssystem.</t>
  </si>
  <si>
    <t>zum Beispiel: Unternehmensspezifische Dienstvereinbarungen</t>
  </si>
  <si>
    <t>zum Beispiel: Leitbild des Unternehmens.</t>
  </si>
  <si>
    <t>Kurzfristig</t>
  </si>
  <si>
    <t>Eigener Betrieb</t>
  </si>
  <si>
    <t>Negativ</t>
  </si>
  <si>
    <t>Tatsächlich</t>
  </si>
  <si>
    <t>ja</t>
  </si>
  <si>
    <t>Reporting des Gesamtenergieverbrauchs und der damit einhergehenden THG-Emissionen ist für das Unternehmen wesentlich.</t>
  </si>
  <si>
    <t>Eigene Belegschaft möchte Kennzahlen kennen.</t>
  </si>
  <si>
    <t>Nutzer des Nachhaltigkeitsberichts möchten Kennzahlen kennen.</t>
  </si>
  <si>
    <t>Mittelfristig</t>
  </si>
  <si>
    <t>Potenziell</t>
  </si>
  <si>
    <t>nein</t>
  </si>
  <si>
    <t>Aktuell kein Ausbau der Produktionsanlagen geplant.</t>
  </si>
  <si>
    <t>Nutzer umliegender Flächen, Naturschutzverbände</t>
  </si>
  <si>
    <t>Geschäftspartner möchten Biodiversität entlang ihrer Wertschöpfungskette bewerten. Grundlage hierfür sind u.a. Nachhaltigkeitsberichte.</t>
  </si>
  <si>
    <t>Positiv</t>
  </si>
  <si>
    <t xml:space="preserve">Positives Feedback der Mitarbeitenden zu Wirkung der implementierten Maßnahmen – diese wirken sich positiv auf Vereinbarkeit aus. </t>
  </si>
  <si>
    <t>Potentielle Bewerber</t>
  </si>
  <si>
    <t>Entwicklung und Kommunikation des Leitbilds ist ein wesentliches Thema für Personal- und Unternehmensführung. Mitarbeitende gewichten das Thema ebenfalls hoch.</t>
  </si>
  <si>
    <t>zum Beispiel: Kommentar von Mitarbeitenden, Auswertung Mitarbeiterbefragung</t>
  </si>
  <si>
    <t>Aufgrund von Extremwetterlagen (z.B. Hochwasser in Folge von Starkregen, Hitze bei Arbeit im Freien) ist es möglich, dass Arbeitszeiten geändert oder verkürzt werden müssen und somit der reibungslose Ablauf der Arbeitsprozesse gefährdet wird. (Physisches Risiko.)</t>
  </si>
  <si>
    <t>Risiko</t>
  </si>
  <si>
    <t>100 000€</t>
  </si>
  <si>
    <t xml:space="preserve">Liegenschaften befinden abseits der in der Region bekannten Hochwassergebieten. </t>
  </si>
  <si>
    <t>Eigene Mitarbeiter</t>
  </si>
  <si>
    <t>Banken, Versicherer</t>
  </si>
  <si>
    <t>Chance</t>
  </si>
  <si>
    <t>Eigenes Vergütungssystem garantiert marktgerechte Vergütung. Niedrige Mitarbeiterfluktuation, freie Stellen können zügig neu besetzt werden.</t>
  </si>
  <si>
    <t>Kommentar der Mitarbeitenden zum Vergütungssystem, beispielsweise aus Mitarbeiterbefragungen</t>
  </si>
  <si>
    <t>Januar 2025</t>
  </si>
  <si>
    <t>Hilfsspalte</t>
  </si>
  <si>
    <t>G1-5</t>
  </si>
  <si>
    <t>S2-2</t>
  </si>
  <si>
    <t>PI komb</t>
  </si>
  <si>
    <t>PI freq</t>
  </si>
  <si>
    <t>E1-1</t>
  </si>
  <si>
    <t>PI 1x</t>
  </si>
  <si>
    <t>Verrechnung Ausmaß, Umfang, Umkehrbarkeit für Graphik</t>
  </si>
  <si>
    <t>Korrektur des Bewertungskriteriums Ausmaß für die Graphik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</si>
</sst>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0"/>
      <color theme="1"/>
      <name val="Arial"/>
      <family val="2"/>
    </font>
    <font>
      <b/>
      <sz val="11"/>
      <color theme="1"/>
      <name val="Calibri"/>
      <family val="2"/>
      <scheme val="minor"/>
    </font>
    <font>
      <sz val="11"/>
      <name val="Calibri"/>
      <family val="2"/>
      <scheme val="minor"/>
    </font>
    <font>
      <b/>
      <sz val="12"/>
      <color theme="1"/>
      <name val="Calibri"/>
      <family val="2"/>
      <scheme val="minor"/>
    </font>
    <font>
      <b/>
      <sz val="11"/>
      <name val="Calibri"/>
      <family val="2"/>
      <scheme val="minor"/>
    </font>
    <font>
      <sz val="11"/>
      <color rgb="FF9C5700"/>
      <name val="Calibri"/>
      <family val="2"/>
      <scheme val="minor"/>
    </font>
    <font>
      <sz val="10"/>
      <color theme="1"/>
      <name val="Arial"/>
      <family val="2"/>
    </font>
    <font>
      <sz val="10"/>
      <name val="Arial"/>
      <family val="2"/>
    </font>
    <font>
      <sz val="10"/>
      <color theme="9" tint="-0.499984740745262"/>
      <name val="Arial"/>
      <family val="2"/>
    </font>
    <font>
      <i/>
      <sz val="10"/>
      <color rgb="FFFF0000"/>
      <name val="Arial"/>
      <family val="2"/>
    </font>
    <font>
      <sz val="11"/>
      <color theme="1"/>
      <name val="Arial"/>
      <family val="2"/>
    </font>
    <font>
      <u/>
      <sz val="11"/>
      <color theme="10"/>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16"/>
      <color theme="0"/>
      <name val="Calibri"/>
      <family val="2"/>
      <scheme val="minor"/>
    </font>
    <font>
      <sz val="12"/>
      <name val="Calibri"/>
      <family val="2"/>
      <scheme val="minor"/>
    </font>
    <font>
      <b/>
      <sz val="12"/>
      <name val="Calibri"/>
      <family val="2"/>
      <scheme val="minor"/>
    </font>
    <font>
      <u/>
      <sz val="12"/>
      <color theme="10"/>
      <name val="Calibri"/>
      <family val="2"/>
      <scheme val="minor"/>
    </font>
    <font>
      <b/>
      <sz val="14"/>
      <color rgb="FF3B687F"/>
      <name val="Calibri"/>
      <family val="2"/>
      <scheme val="minor"/>
    </font>
    <font>
      <b/>
      <sz val="14"/>
      <color theme="0"/>
      <name val="Calibri"/>
      <family val="2"/>
      <scheme val="minor"/>
    </font>
    <font>
      <b/>
      <sz val="20"/>
      <color theme="0"/>
      <name val="Calibri Light"/>
      <family val="2"/>
      <scheme val="major"/>
    </font>
    <font>
      <b/>
      <sz val="12"/>
      <color theme="0"/>
      <name val="Calibri"/>
      <family val="2"/>
      <scheme val="minor"/>
    </font>
    <font>
      <b/>
      <sz val="14"/>
      <color theme="1"/>
      <name val="Calibri"/>
      <family val="2"/>
      <scheme val="minor"/>
    </font>
    <font>
      <i/>
      <sz val="12"/>
      <color theme="1"/>
      <name val="Calibri"/>
      <family val="2"/>
      <scheme val="minor"/>
    </font>
    <font>
      <sz val="12"/>
      <color theme="10"/>
      <name val="Calibri"/>
      <family val="2"/>
      <scheme val="minor"/>
    </font>
    <font>
      <sz val="11"/>
      <color rgb="FFFF0000"/>
      <name val="Calibri"/>
      <family val="2"/>
      <scheme val="minor"/>
    </font>
    <font>
      <sz val="14"/>
      <name val="Calibri"/>
      <family val="2"/>
      <scheme val="minor"/>
    </font>
    <font>
      <u/>
      <sz val="11"/>
      <color theme="1"/>
      <name val="Calibri"/>
      <family val="2"/>
      <scheme val="minor"/>
    </font>
  </fonts>
  <fills count="3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9"/>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EB9C"/>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theme="4" tint="0.79998168889431442"/>
        <bgColor rgb="FF000000"/>
      </patternFill>
    </fill>
    <fill>
      <patternFill patternType="solid">
        <fgColor rgb="FF3B687F"/>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9" tint="0.39997558519241921"/>
        <bgColor rgb="FF000000"/>
      </patternFill>
    </fill>
    <fill>
      <patternFill patternType="solid">
        <fgColor theme="2"/>
        <bgColor indexed="64"/>
      </patternFill>
    </fill>
    <fill>
      <patternFill patternType="solid">
        <fgColor theme="2"/>
        <bgColor rgb="FF000000"/>
      </patternFill>
    </fill>
    <fill>
      <patternFill patternType="solid">
        <fgColor theme="5" tint="0.59999389629810485"/>
        <bgColor rgb="FF000000"/>
      </patternFill>
    </fill>
    <fill>
      <patternFill patternType="solid">
        <fgColor theme="2" tint="-0.249977111117893"/>
        <bgColor rgb="FF000000"/>
      </patternFill>
    </fill>
  </fills>
  <borders count="8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theme="1"/>
      </left>
      <right/>
      <top style="thin">
        <color theme="1"/>
      </top>
      <bottom style="thin">
        <color theme="1"/>
      </bottom>
      <diagonal/>
    </border>
    <border>
      <left style="thin">
        <color theme="1"/>
      </left>
      <right/>
      <top/>
      <bottom style="thin">
        <color theme="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1"/>
      </left>
      <right/>
      <top style="medium">
        <color theme="1"/>
      </top>
      <bottom/>
      <diagonal/>
    </border>
    <border>
      <left/>
      <right style="thin">
        <color theme="1"/>
      </right>
      <top style="medium">
        <color theme="1"/>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theme="1"/>
      </left>
      <right style="thin">
        <color theme="1"/>
      </right>
      <top style="thin">
        <color theme="1"/>
      </top>
      <bottom style="double">
        <color indexed="64"/>
      </bottom>
      <diagonal/>
    </border>
    <border>
      <left style="medium">
        <color indexed="64"/>
      </left>
      <right/>
      <top style="medium">
        <color indexed="64"/>
      </top>
      <bottom style="double">
        <color indexed="64"/>
      </bottom>
      <diagonal/>
    </border>
    <border>
      <left style="thin">
        <color theme="1"/>
      </left>
      <right/>
      <top style="thin">
        <color theme="1"/>
      </top>
      <bottom style="double">
        <color indexed="64"/>
      </bottom>
      <diagonal/>
    </border>
    <border>
      <left style="thin">
        <color rgb="FF7F7F7F"/>
      </left>
      <right style="thin">
        <color rgb="FF7F7F7F"/>
      </right>
      <top style="thin">
        <color rgb="FF7F7F7F"/>
      </top>
      <bottom style="thin">
        <color rgb="FF7F7F7F"/>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thin">
        <color theme="1"/>
      </right>
      <top/>
      <bottom style="double">
        <color indexed="64"/>
      </bottom>
      <diagonal/>
    </border>
    <border>
      <left style="thin">
        <color theme="1"/>
      </left>
      <right style="thin">
        <color theme="1"/>
      </right>
      <top/>
      <bottom style="double">
        <color indexed="64"/>
      </bottom>
      <diagonal/>
    </border>
    <border>
      <left style="thin">
        <color theme="1"/>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theme="1"/>
      </right>
      <top/>
      <bottom style="thin">
        <color theme="1"/>
      </bottom>
      <diagonal/>
    </border>
    <border>
      <left style="thin">
        <color indexed="64"/>
      </left>
      <right style="medium">
        <color indexed="64"/>
      </right>
      <top/>
      <bottom style="thin">
        <color indexed="64"/>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theme="1"/>
      </left>
      <right/>
      <top style="thin">
        <color theme="1"/>
      </top>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theme="1"/>
      </left>
      <right style="thin">
        <color theme="1"/>
      </right>
      <top style="medium">
        <color indexed="64"/>
      </top>
      <bottom style="double">
        <color indexed="64"/>
      </bottom>
      <diagonal/>
    </border>
    <border>
      <left style="thin">
        <color theme="1"/>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s>
  <cellStyleXfs count="17">
    <xf numFmtId="0" fontId="0" fillId="0" borderId="0"/>
    <xf numFmtId="0" fontId="6" fillId="16" borderId="0" applyNumberFormat="0" applyBorder="0" applyAlignment="0" applyProtection="0"/>
    <xf numFmtId="0" fontId="7" fillId="0" borderId="0"/>
    <xf numFmtId="0" fontId="9" fillId="17" borderId="35" applyNumberFormat="0" applyProtection="0">
      <alignment vertical="center"/>
    </xf>
    <xf numFmtId="43" fontId="7" fillId="0" borderId="0" applyFont="0" applyFill="0" applyBorder="0" applyAlignment="0" applyProtection="0"/>
    <xf numFmtId="0" fontId="8" fillId="18" borderId="34" applyNumberFormat="0" applyBorder="0" applyAlignment="0" applyProtection="0"/>
    <xf numFmtId="0" fontId="10" fillId="0" borderId="0" applyNumberFormat="0" applyFill="0" applyBorder="0" applyAlignment="0" applyProtection="0"/>
    <xf numFmtId="0" fontId="8" fillId="19" borderId="0">
      <alignment vertical="center"/>
    </xf>
    <xf numFmtId="43" fontId="7" fillId="0" borderId="0" applyFont="0" applyFill="0" applyBorder="0" applyAlignment="0" applyProtection="0"/>
    <xf numFmtId="0" fontId="11" fillId="0" borderId="0"/>
    <xf numFmtId="9" fontId="11" fillId="0" borderId="0" applyFont="0" applyFill="0" applyBorder="0" applyAlignment="0" applyProtection="0"/>
    <xf numFmtId="0" fontId="8" fillId="21" borderId="37" applyNumberFormat="0" applyProtection="0">
      <alignment vertical="center"/>
    </xf>
    <xf numFmtId="0" fontId="8" fillId="20" borderId="36" applyNumberFormat="0" applyAlignment="0" applyProtection="0"/>
    <xf numFmtId="0" fontId="1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74">
    <xf numFmtId="0" fontId="0" fillId="0" borderId="0" xfId="0"/>
    <xf numFmtId="0" fontId="0" fillId="2" borderId="0" xfId="0" applyFill="1"/>
    <xf numFmtId="0" fontId="0" fillId="3" borderId="0" xfId="0" applyFill="1" applyAlignment="1">
      <alignment vertical="top" wrapText="1"/>
    </xf>
    <xf numFmtId="0" fontId="0" fillId="4" borderId="0" xfId="0" applyFill="1" applyAlignment="1">
      <alignment vertical="top" wrapText="1"/>
    </xf>
    <xf numFmtId="0" fontId="0" fillId="5" borderId="0" xfId="0" applyFill="1" applyAlignment="1" applyProtection="1">
      <alignment vertical="top" wrapText="1"/>
      <protection locked="0"/>
    </xf>
    <xf numFmtId="0" fontId="0" fillId="6" borderId="0" xfId="0" applyFill="1" applyAlignment="1" applyProtection="1">
      <alignment vertical="top" wrapText="1"/>
      <protection locked="0"/>
    </xf>
    <xf numFmtId="0" fontId="0" fillId="7" borderId="0" xfId="0" applyFill="1" applyAlignment="1" applyProtection="1">
      <alignment vertical="top" wrapText="1"/>
      <protection locked="0"/>
    </xf>
    <xf numFmtId="0" fontId="3" fillId="8" borderId="1"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6" borderId="14" xfId="0" applyFill="1" applyBorder="1"/>
    <xf numFmtId="0" fontId="0" fillId="7" borderId="14" xfId="0" applyFill="1" applyBorder="1"/>
    <xf numFmtId="0" fontId="0" fillId="3" borderId="0" xfId="0" applyFill="1" applyAlignment="1" applyProtection="1">
      <alignment vertical="top" wrapText="1"/>
      <protection locked="0"/>
    </xf>
    <xf numFmtId="0" fontId="0" fillId="7" borderId="17" xfId="0" applyFill="1" applyBorder="1"/>
    <xf numFmtId="0" fontId="0" fillId="6" borderId="18" xfId="0" applyFill="1" applyBorder="1"/>
    <xf numFmtId="0" fontId="0" fillId="7" borderId="18" xfId="0" applyFill="1" applyBorder="1"/>
    <xf numFmtId="0" fontId="0" fillId="14" borderId="13" xfId="0" applyFill="1" applyBorder="1" applyAlignment="1">
      <alignment vertical="top" wrapText="1"/>
    </xf>
    <xf numFmtId="0" fontId="0" fillId="14" borderId="15" xfId="0" applyFill="1" applyBorder="1" applyAlignment="1">
      <alignment vertical="top" wrapText="1"/>
    </xf>
    <xf numFmtId="0" fontId="0" fillId="14" borderId="14" xfId="0" applyFill="1" applyBorder="1" applyAlignment="1">
      <alignment vertical="top" wrapText="1"/>
    </xf>
    <xf numFmtId="0" fontId="0" fillId="14" borderId="16" xfId="0" applyFill="1" applyBorder="1" applyAlignment="1">
      <alignment vertical="top" wrapText="1"/>
    </xf>
    <xf numFmtId="0" fontId="3" fillId="14" borderId="14" xfId="0" applyFont="1" applyFill="1" applyBorder="1" applyAlignment="1">
      <alignment horizontal="center" vertical="center" wrapText="1"/>
    </xf>
    <xf numFmtId="0" fontId="3" fillId="13"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0" fillId="13" borderId="21" xfId="0" applyFill="1" applyBorder="1" applyAlignment="1">
      <alignment vertical="top" wrapText="1"/>
    </xf>
    <xf numFmtId="0" fontId="0" fillId="7" borderId="20" xfId="0" applyFill="1" applyBorder="1"/>
    <xf numFmtId="0" fontId="0" fillId="13" borderId="14" xfId="0" applyFill="1" applyBorder="1" applyAlignment="1">
      <alignment vertical="top" wrapText="1"/>
    </xf>
    <xf numFmtId="0" fontId="0" fillId="13" borderId="18" xfId="0" applyFill="1" applyBorder="1" applyAlignment="1">
      <alignment vertical="top" wrapText="1"/>
    </xf>
    <xf numFmtId="0" fontId="5" fillId="10" borderId="24"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5" fillId="13" borderId="24" xfId="0" applyFont="1" applyFill="1" applyBorder="1" applyAlignment="1" applyProtection="1">
      <alignment horizontal="center" vertical="center" wrapText="1"/>
      <protection locked="0"/>
    </xf>
    <xf numFmtId="0" fontId="5" fillId="13" borderId="26"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0" fillId="13" borderId="22" xfId="0" applyFill="1" applyBorder="1" applyAlignment="1">
      <alignment vertical="top" wrapText="1"/>
    </xf>
    <xf numFmtId="0" fontId="2" fillId="2" borderId="0" xfId="0" applyFont="1" applyFill="1" applyAlignment="1">
      <alignment horizontal="center" vertical="center"/>
    </xf>
    <xf numFmtId="0" fontId="0" fillId="15" borderId="28" xfId="0" applyFill="1" applyBorder="1"/>
    <xf numFmtId="0" fontId="0" fillId="15" borderId="28" xfId="0" applyFill="1" applyBorder="1" applyAlignment="1">
      <alignment vertical="top" wrapText="1"/>
    </xf>
    <xf numFmtId="0" fontId="0" fillId="15" borderId="29" xfId="0" applyFill="1" applyBorder="1"/>
    <xf numFmtId="0" fontId="2" fillId="15" borderId="30" xfId="0" applyFont="1" applyFill="1" applyBorder="1" applyAlignment="1" applyProtection="1">
      <alignment horizontal="center" vertical="center" wrapText="1"/>
      <protection locked="0"/>
    </xf>
    <xf numFmtId="0" fontId="0" fillId="15" borderId="30" xfId="0" applyFill="1" applyBorder="1" applyAlignment="1" applyProtection="1">
      <alignment vertical="top" wrapText="1"/>
      <protection locked="0"/>
    </xf>
    <xf numFmtId="0" fontId="0" fillId="15" borderId="30" xfId="0" applyFill="1" applyBorder="1" applyAlignment="1">
      <alignment vertical="top" wrapText="1"/>
    </xf>
    <xf numFmtId="0" fontId="5" fillId="15" borderId="27" xfId="0" applyFont="1" applyFill="1" applyBorder="1" applyAlignment="1" applyProtection="1">
      <alignment horizontal="center" vertical="center" wrapText="1"/>
      <protection locked="0"/>
    </xf>
    <xf numFmtId="0" fontId="2" fillId="15" borderId="32" xfId="0" applyFont="1" applyFill="1" applyBorder="1" applyAlignment="1" applyProtection="1">
      <alignment horizontal="center" vertical="center" wrapText="1"/>
      <protection locked="0"/>
    </xf>
    <xf numFmtId="0" fontId="5" fillId="15" borderId="30" xfId="0" applyFont="1" applyFill="1" applyBorder="1" applyAlignment="1" applyProtection="1">
      <alignment horizontal="center" vertical="center" wrapText="1"/>
      <protection locked="0"/>
    </xf>
    <xf numFmtId="0" fontId="5" fillId="15" borderId="30"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0" fillId="15" borderId="31" xfId="0" applyFill="1" applyBorder="1" applyAlignment="1">
      <alignment vertical="top" wrapText="1"/>
    </xf>
    <xf numFmtId="0" fontId="0" fillId="15" borderId="33" xfId="0" applyFill="1" applyBorder="1" applyAlignment="1">
      <alignment vertical="top" wrapText="1"/>
    </xf>
    <xf numFmtId="0" fontId="3" fillId="15" borderId="30" xfId="0" applyFont="1" applyFill="1" applyBorder="1" applyAlignment="1" applyProtection="1">
      <alignment vertical="top" wrapText="1"/>
      <protection locked="0"/>
    </xf>
    <xf numFmtId="0" fontId="23" fillId="22" borderId="5" xfId="0" applyFont="1" applyFill="1" applyBorder="1"/>
    <xf numFmtId="49" fontId="17" fillId="3" borderId="5" xfId="0" applyNumberFormat="1" applyFont="1" applyFill="1" applyBorder="1"/>
    <xf numFmtId="0" fontId="18" fillId="3" borderId="24" xfId="0" applyFont="1" applyFill="1" applyBorder="1" applyAlignment="1">
      <alignment horizontal="left"/>
    </xf>
    <xf numFmtId="0" fontId="17" fillId="3" borderId="23" xfId="0" applyFont="1" applyFill="1" applyBorder="1"/>
    <xf numFmtId="0" fontId="17" fillId="3" borderId="23" xfId="0" applyFont="1" applyFill="1" applyBorder="1" applyAlignment="1">
      <alignment horizontal="left"/>
    </xf>
    <xf numFmtId="0" fontId="19" fillId="3" borderId="23" xfId="13" applyFont="1" applyFill="1" applyBorder="1" applyAlignment="1" applyProtection="1">
      <alignment horizontal="left"/>
    </xf>
    <xf numFmtId="0" fontId="19" fillId="3" borderId="23" xfId="13" applyFont="1" applyFill="1" applyBorder="1" applyAlignment="1" applyProtection="1"/>
    <xf numFmtId="0" fontId="18" fillId="3" borderId="23" xfId="0" applyFont="1" applyFill="1" applyBorder="1"/>
    <xf numFmtId="0" fontId="13" fillId="3" borderId="4" xfId="0" applyFont="1" applyFill="1" applyBorder="1"/>
    <xf numFmtId="0" fontId="0" fillId="3" borderId="9" xfId="0" applyFill="1" applyBorder="1"/>
    <xf numFmtId="0" fontId="0" fillId="3" borderId="0" xfId="0" applyFill="1"/>
    <xf numFmtId="0" fontId="14" fillId="3" borderId="0" xfId="0" applyFont="1" applyFill="1" applyAlignment="1">
      <alignment horizontal="left" wrapText="1"/>
    </xf>
    <xf numFmtId="0" fontId="18" fillId="3" borderId="0" xfId="0" applyFont="1" applyFill="1"/>
    <xf numFmtId="0" fontId="0" fillId="3" borderId="19" xfId="0" applyFill="1" applyBorder="1"/>
    <xf numFmtId="0" fontId="0" fillId="3" borderId="7" xfId="0" applyFill="1" applyBorder="1"/>
    <xf numFmtId="0" fontId="0" fillId="3" borderId="6" xfId="0" applyFill="1" applyBorder="1"/>
    <xf numFmtId="0" fontId="0" fillId="3" borderId="8" xfId="0" applyFill="1" applyBorder="1"/>
    <xf numFmtId="0" fontId="0" fillId="2" borderId="11" xfId="0" applyFill="1" applyBorder="1"/>
    <xf numFmtId="0" fontId="0" fillId="2" borderId="9" xfId="0" applyFill="1" applyBorder="1"/>
    <xf numFmtId="0" fontId="0" fillId="3" borderId="10" xfId="0" applyFill="1" applyBorder="1"/>
    <xf numFmtId="0" fontId="21" fillId="23" borderId="24" xfId="0" applyFont="1" applyFill="1" applyBorder="1"/>
    <xf numFmtId="0" fontId="25" fillId="3" borderId="5" xfId="0" applyFont="1" applyFill="1" applyBorder="1" applyAlignment="1">
      <alignment horizontal="center" vertical="center" wrapText="1"/>
    </xf>
    <xf numFmtId="0" fontId="4" fillId="3" borderId="0" xfId="0" applyFont="1" applyFill="1" applyAlignment="1">
      <alignment horizontal="center" vertical="center"/>
    </xf>
    <xf numFmtId="0" fontId="14" fillId="3" borderId="0" xfId="0" applyFont="1" applyFill="1" applyAlignment="1">
      <alignment horizontal="left" vertical="top" wrapText="1"/>
    </xf>
    <xf numFmtId="0" fontId="0" fillId="22" borderId="12" xfId="0" applyFill="1" applyBorder="1"/>
    <xf numFmtId="0" fontId="0" fillId="5" borderId="0" xfId="0" applyFill="1" applyAlignment="1" applyProtection="1">
      <alignment horizontal="left" vertical="top" wrapText="1"/>
      <protection locked="0"/>
    </xf>
    <xf numFmtId="0" fontId="13" fillId="0" borderId="23" xfId="0" applyFont="1" applyBorder="1"/>
    <xf numFmtId="0" fontId="17" fillId="3" borderId="23" xfId="13" applyFont="1" applyFill="1" applyBorder="1" applyAlignment="1" applyProtection="1"/>
    <xf numFmtId="0" fontId="18" fillId="3" borderId="23" xfId="13" applyFont="1" applyFill="1" applyBorder="1" applyAlignment="1" applyProtection="1"/>
    <xf numFmtId="0" fontId="16" fillId="22" borderId="5" xfId="0" applyFont="1" applyFill="1" applyBorder="1" applyAlignment="1">
      <alignment vertical="center"/>
    </xf>
    <xf numFmtId="0" fontId="12" fillId="3" borderId="0" xfId="13" applyFill="1" applyAlignment="1">
      <alignment vertical="top" wrapText="1"/>
    </xf>
    <xf numFmtId="0" fontId="20" fillId="3" borderId="5" xfId="0" applyFont="1"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center" wrapText="1"/>
    </xf>
    <xf numFmtId="0" fontId="27" fillId="2" borderId="0" xfId="0" applyFont="1" applyFill="1"/>
    <xf numFmtId="0" fontId="12" fillId="0" borderId="5" xfId="13" applyFill="1" applyBorder="1" applyAlignment="1">
      <alignment horizontal="center" vertical="center"/>
    </xf>
    <xf numFmtId="0" fontId="5" fillId="10" borderId="5" xfId="0" applyFont="1" applyFill="1" applyBorder="1" applyAlignment="1" applyProtection="1">
      <alignment horizontal="center" vertical="center" wrapText="1"/>
      <protection locked="0"/>
    </xf>
    <xf numFmtId="0" fontId="3" fillId="10" borderId="5"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3" fillId="10" borderId="3" xfId="0" applyFont="1" applyFill="1" applyBorder="1" applyAlignment="1" applyProtection="1">
      <alignment horizontal="center" vertical="center" wrapText="1"/>
      <protection locked="0"/>
    </xf>
    <xf numFmtId="0" fontId="3" fillId="10" borderId="2"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12" borderId="5" xfId="0" applyFont="1" applyFill="1" applyBorder="1" applyAlignment="1" applyProtection="1">
      <alignment horizontal="center" vertical="center" wrapText="1"/>
      <protection locked="0"/>
    </xf>
    <xf numFmtId="0" fontId="3" fillId="12" borderId="2" xfId="0" applyFont="1" applyFill="1" applyBorder="1" applyAlignment="1" applyProtection="1">
      <alignment horizontal="center" vertical="center" wrapText="1"/>
      <protection locked="0"/>
    </xf>
    <xf numFmtId="0" fontId="5" fillId="12" borderId="5" xfId="0" applyFont="1" applyFill="1" applyBorder="1" applyAlignment="1" applyProtection="1">
      <alignment horizontal="center" vertical="center" wrapText="1"/>
      <protection locked="0"/>
    </xf>
    <xf numFmtId="0" fontId="5"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5" borderId="41" xfId="0" applyFont="1" applyFill="1" applyBorder="1" applyAlignment="1" applyProtection="1">
      <alignment horizontal="center" vertical="center" wrapText="1"/>
      <protection locked="0"/>
    </xf>
    <xf numFmtId="0" fontId="3" fillId="15" borderId="30" xfId="0" applyFont="1" applyFill="1" applyBorder="1" applyAlignment="1">
      <alignment vertical="top" wrapText="1"/>
    </xf>
    <xf numFmtId="0" fontId="5" fillId="15" borderId="42" xfId="0" applyFont="1" applyFill="1" applyBorder="1" applyAlignment="1" applyProtection="1">
      <alignment horizontal="center" vertical="center" wrapText="1"/>
      <protection locked="0"/>
    </xf>
    <xf numFmtId="0" fontId="5" fillId="15" borderId="43" xfId="0" applyFont="1" applyFill="1" applyBorder="1" applyAlignment="1" applyProtection="1">
      <alignment horizontal="center" vertical="center" wrapText="1"/>
      <protection locked="0"/>
    </xf>
    <xf numFmtId="0" fontId="5" fillId="15" borderId="44" xfId="0" applyFont="1" applyFill="1" applyBorder="1" applyAlignment="1">
      <alignment horizontal="center" vertical="center" wrapText="1"/>
    </xf>
    <xf numFmtId="0" fontId="5" fillId="15" borderId="45" xfId="0" applyFont="1" applyFill="1" applyBorder="1" applyAlignment="1">
      <alignment horizontal="center" vertical="center" wrapText="1"/>
    </xf>
    <xf numFmtId="0" fontId="5" fillId="15" borderId="46" xfId="0" applyFont="1" applyFill="1" applyBorder="1" applyAlignment="1">
      <alignment horizontal="center" vertical="center" wrapText="1"/>
    </xf>
    <xf numFmtId="0" fontId="5" fillId="15" borderId="47" xfId="0" applyFont="1" applyFill="1" applyBorder="1" applyAlignment="1">
      <alignment horizontal="center" vertical="center" wrapText="1"/>
    </xf>
    <xf numFmtId="0" fontId="5" fillId="15" borderId="40" xfId="0" applyFont="1" applyFill="1" applyBorder="1" applyAlignment="1">
      <alignment horizontal="center" vertical="center" wrapText="1"/>
    </xf>
    <xf numFmtId="0" fontId="5" fillId="15" borderId="40" xfId="0" applyFont="1" applyFill="1" applyBorder="1" applyAlignment="1" applyProtection="1">
      <alignment horizontal="center" vertical="center" wrapText="1"/>
      <protection locked="0"/>
    </xf>
    <xf numFmtId="0" fontId="3" fillId="15" borderId="40" xfId="0" applyFont="1" applyFill="1" applyBorder="1" applyAlignment="1" applyProtection="1">
      <alignment horizontal="center" vertical="center" wrapText="1"/>
      <protection locked="0"/>
    </xf>
    <xf numFmtId="0" fontId="3" fillId="15" borderId="48" xfId="0" applyFont="1" applyFill="1" applyBorder="1" applyAlignment="1" applyProtection="1">
      <alignment horizontal="center" vertical="center" wrapText="1"/>
      <protection locked="0"/>
    </xf>
    <xf numFmtId="0" fontId="0" fillId="7" borderId="9" xfId="0" applyFill="1" applyBorder="1" applyAlignment="1" applyProtection="1">
      <alignment vertical="top" wrapText="1"/>
      <protection locked="0"/>
    </xf>
    <xf numFmtId="0" fontId="0" fillId="3" borderId="18" xfId="0" applyFill="1" applyBorder="1"/>
    <xf numFmtId="0" fontId="0" fillId="24" borderId="49" xfId="0" applyFill="1" applyBorder="1" applyAlignment="1">
      <alignment vertical="top" wrapText="1"/>
    </xf>
    <xf numFmtId="0" fontId="0" fillId="24" borderId="15" xfId="0" applyFill="1" applyBorder="1" applyAlignment="1">
      <alignment vertical="top" wrapText="1"/>
    </xf>
    <xf numFmtId="0" fontId="0" fillId="12" borderId="22" xfId="0" applyFill="1" applyBorder="1" applyAlignment="1">
      <alignment vertical="top" wrapText="1"/>
    </xf>
    <xf numFmtId="0" fontId="0" fillId="12" borderId="18" xfId="0" applyFill="1" applyBorder="1" applyAlignment="1">
      <alignment vertical="top" wrapText="1"/>
    </xf>
    <xf numFmtId="0" fontId="0" fillId="6" borderId="50" xfId="0" applyFill="1" applyBorder="1"/>
    <xf numFmtId="0" fontId="0" fillId="3" borderId="14" xfId="0" applyFill="1" applyBorder="1"/>
    <xf numFmtId="0" fontId="0" fillId="24" borderId="51" xfId="0" applyFill="1" applyBorder="1" applyAlignment="1">
      <alignment vertical="top" wrapText="1"/>
    </xf>
    <xf numFmtId="0" fontId="0" fillId="24" borderId="13" xfId="0" applyFill="1" applyBorder="1" applyAlignment="1">
      <alignment vertical="top" wrapText="1"/>
    </xf>
    <xf numFmtId="0" fontId="0" fillId="12" borderId="14" xfId="0" applyFill="1" applyBorder="1" applyAlignment="1">
      <alignment vertical="top" wrapText="1"/>
    </xf>
    <xf numFmtId="0" fontId="0" fillId="6" borderId="52" xfId="0" applyFill="1" applyBorder="1"/>
    <xf numFmtId="0" fontId="0" fillId="6" borderId="9" xfId="0" applyFill="1" applyBorder="1" applyAlignment="1" applyProtection="1">
      <alignment vertical="top" wrapText="1"/>
      <protection locked="0"/>
    </xf>
    <xf numFmtId="0" fontId="0" fillId="24" borderId="53" xfId="0" applyFill="1" applyBorder="1" applyAlignment="1">
      <alignment vertical="top" wrapText="1"/>
    </xf>
    <xf numFmtId="0" fontId="0" fillId="24" borderId="16" xfId="0" applyFill="1" applyBorder="1" applyAlignment="1">
      <alignment vertical="top" wrapText="1"/>
    </xf>
    <xf numFmtId="0" fontId="0" fillId="24" borderId="54" xfId="0" applyFill="1" applyBorder="1" applyAlignment="1">
      <alignment vertical="top" wrapText="1"/>
    </xf>
    <xf numFmtId="0" fontId="0" fillId="12" borderId="55" xfId="0" applyFill="1" applyBorder="1" applyAlignment="1">
      <alignment vertical="top" wrapText="1"/>
    </xf>
    <xf numFmtId="0" fontId="0" fillId="7" borderId="56" xfId="0" applyFill="1" applyBorder="1"/>
    <xf numFmtId="0" fontId="0" fillId="7" borderId="55" xfId="0" applyFill="1" applyBorder="1"/>
    <xf numFmtId="0" fontId="0" fillId="6" borderId="55" xfId="0" applyFill="1" applyBorder="1"/>
    <xf numFmtId="0" fontId="0" fillId="6" borderId="57" xfId="0" applyFill="1" applyBorder="1"/>
    <xf numFmtId="0" fontId="3" fillId="15" borderId="58" xfId="0" applyFont="1" applyFill="1" applyBorder="1" applyAlignment="1" applyProtection="1">
      <alignment vertical="top" wrapText="1"/>
      <protection locked="0"/>
    </xf>
    <xf numFmtId="0" fontId="3" fillId="15" borderId="58" xfId="0" applyFont="1" applyFill="1" applyBorder="1" applyAlignment="1">
      <alignment vertical="top" wrapText="1"/>
    </xf>
    <xf numFmtId="0" fontId="5" fillId="15" borderId="28" xfId="0" applyFont="1" applyFill="1" applyBorder="1" applyAlignment="1" applyProtection="1">
      <alignment horizontal="center" vertical="center" wrapText="1"/>
      <protection locked="0"/>
    </xf>
    <xf numFmtId="0" fontId="3" fillId="15" borderId="29" xfId="0" applyFont="1" applyFill="1" applyBorder="1" applyAlignment="1" applyProtection="1">
      <alignment vertical="top" wrapText="1"/>
      <protection locked="0"/>
    </xf>
    <xf numFmtId="0" fontId="3" fillId="15" borderId="28" xfId="0" applyFont="1" applyFill="1" applyBorder="1" applyAlignment="1" applyProtection="1">
      <alignment vertical="top" wrapText="1"/>
      <protection locked="0"/>
    </xf>
    <xf numFmtId="0" fontId="3" fillId="15" borderId="59" xfId="0" applyFont="1" applyFill="1" applyBorder="1" applyAlignment="1" applyProtection="1">
      <alignment vertical="top" wrapText="1"/>
      <protection locked="0"/>
    </xf>
    <xf numFmtId="0" fontId="3" fillId="15" borderId="28" xfId="0" applyFont="1" applyFill="1" applyBorder="1" applyAlignment="1">
      <alignment vertical="top" wrapText="1"/>
    </xf>
    <xf numFmtId="0" fontId="3" fillId="15" borderId="60"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3" fillId="2" borderId="0" xfId="0" applyFont="1" applyFill="1" applyAlignment="1">
      <alignment vertical="top" wrapText="1"/>
    </xf>
    <xf numFmtId="0" fontId="5" fillId="2" borderId="0" xfId="0" applyFont="1" applyFill="1" applyAlignment="1" applyProtection="1">
      <alignment horizontal="center" vertical="center" wrapText="1"/>
      <protection locked="0"/>
    </xf>
    <xf numFmtId="0" fontId="0" fillId="12" borderId="21" xfId="0" applyFill="1" applyBorder="1" applyAlignment="1">
      <alignment vertical="top" wrapText="1"/>
    </xf>
    <xf numFmtId="0" fontId="0" fillId="24" borderId="61" xfId="0" applyFill="1" applyBorder="1" applyAlignment="1">
      <alignment vertical="top" wrapText="1"/>
    </xf>
    <xf numFmtId="0" fontId="0" fillId="24" borderId="14" xfId="0" applyFill="1" applyBorder="1" applyAlignment="1">
      <alignment vertical="top" wrapText="1"/>
    </xf>
    <xf numFmtId="0" fontId="0" fillId="12" borderId="62" xfId="0" applyFill="1" applyBorder="1" applyAlignment="1">
      <alignment vertical="top" wrapText="1"/>
    </xf>
    <xf numFmtId="0" fontId="3" fillId="24" borderId="14" xfId="0" applyFont="1" applyFill="1" applyBorder="1" applyAlignment="1">
      <alignment horizontal="center" vertical="center" wrapText="1"/>
    </xf>
    <xf numFmtId="0" fontId="3" fillId="24" borderId="63" xfId="0" applyFont="1" applyFill="1" applyBorder="1" applyAlignment="1">
      <alignment horizontal="center" vertical="center" wrapText="1"/>
    </xf>
    <xf numFmtId="0" fontId="0" fillId="24" borderId="22" xfId="0" applyFill="1" applyBorder="1" applyAlignment="1">
      <alignment vertical="top" wrapText="1"/>
    </xf>
    <xf numFmtId="0" fontId="0" fillId="3" borderId="55" xfId="0" applyFill="1" applyBorder="1"/>
    <xf numFmtId="0" fontId="0" fillId="12" borderId="61" xfId="0" applyFill="1" applyBorder="1" applyAlignment="1">
      <alignment vertical="top" wrapText="1"/>
    </xf>
    <xf numFmtId="0" fontId="0" fillId="15" borderId="64" xfId="0" applyFill="1" applyBorder="1" applyAlignment="1" applyProtection="1">
      <alignment horizontal="center" vertical="center" wrapText="1"/>
      <protection locked="0"/>
    </xf>
    <xf numFmtId="0" fontId="0" fillId="15" borderId="64" xfId="0" applyFill="1" applyBorder="1" applyAlignment="1">
      <alignment horizontal="center" vertical="center" wrapText="1"/>
    </xf>
    <xf numFmtId="0" fontId="0" fillId="15" borderId="65" xfId="0" applyFill="1" applyBorder="1" applyAlignment="1">
      <alignment horizontal="center" vertical="center"/>
    </xf>
    <xf numFmtId="0" fontId="0" fillId="15" borderId="66" xfId="0" applyFill="1" applyBorder="1" applyAlignment="1">
      <alignment horizontal="center" vertical="center" wrapText="1"/>
    </xf>
    <xf numFmtId="0" fontId="0" fillId="15" borderId="67" xfId="0" applyFill="1" applyBorder="1" applyAlignment="1">
      <alignment horizontal="center" vertical="center" wrapText="1"/>
    </xf>
    <xf numFmtId="0" fontId="0" fillId="15" borderId="65" xfId="0" applyFill="1" applyBorder="1" applyAlignment="1">
      <alignment horizontal="center" vertical="center" wrapText="1"/>
    </xf>
    <xf numFmtId="0" fontId="0" fillId="15" borderId="68" xfId="0" applyFill="1" applyBorder="1" applyAlignment="1">
      <alignment horizontal="center" vertical="center"/>
    </xf>
    <xf numFmtId="0" fontId="0" fillId="15" borderId="69" xfId="0" applyFill="1" applyBorder="1" applyAlignment="1">
      <alignment horizontal="center" vertical="center"/>
    </xf>
    <xf numFmtId="0" fontId="0" fillId="2" borderId="0" xfId="0" applyFill="1" applyAlignment="1">
      <alignment horizontal="center" vertical="center"/>
    </xf>
    <xf numFmtId="0" fontId="0" fillId="15" borderId="58" xfId="0" applyFill="1" applyBorder="1" applyAlignment="1" applyProtection="1">
      <alignment vertical="top" wrapText="1"/>
      <protection locked="0"/>
    </xf>
    <xf numFmtId="0" fontId="0" fillId="15" borderId="70" xfId="0" applyFill="1" applyBorder="1"/>
    <xf numFmtId="49" fontId="5" fillId="15" borderId="30" xfId="0" applyNumberFormat="1" applyFont="1" applyFill="1" applyBorder="1" applyAlignment="1" applyProtection="1">
      <alignment horizontal="center" vertical="center" wrapText="1"/>
      <protection locked="0"/>
    </xf>
    <xf numFmtId="0" fontId="0" fillId="0" borderId="0" xfId="0" applyFill="1" applyAlignment="1">
      <alignment wrapText="1"/>
    </xf>
    <xf numFmtId="0" fontId="0" fillId="3" borderId="14" xfId="0" applyFill="1" applyBorder="1" applyAlignment="1">
      <alignment vertical="top"/>
    </xf>
    <xf numFmtId="0" fontId="0" fillId="7" borderId="17" xfId="0" applyFill="1" applyBorder="1" applyAlignment="1">
      <alignment wrapText="1"/>
    </xf>
    <xf numFmtId="0" fontId="0" fillId="7" borderId="14" xfId="0" applyFill="1" applyBorder="1" applyAlignment="1">
      <alignment wrapText="1"/>
    </xf>
    <xf numFmtId="0" fontId="0" fillId="6" borderId="14" xfId="0" applyFill="1" applyBorder="1" applyAlignment="1">
      <alignment wrapText="1"/>
    </xf>
    <xf numFmtId="0" fontId="0" fillId="6" borderId="52" xfId="0" applyFill="1" applyBorder="1" applyAlignment="1">
      <alignment wrapText="1"/>
    </xf>
    <xf numFmtId="0" fontId="0" fillId="3" borderId="18" xfId="0" applyFill="1" applyBorder="1" applyAlignment="1">
      <alignment vertical="top"/>
    </xf>
    <xf numFmtId="0" fontId="0" fillId="7" borderId="20" xfId="0" applyFill="1" applyBorder="1" applyAlignment="1">
      <alignment wrapText="1"/>
    </xf>
    <xf numFmtId="0" fontId="0" fillId="7" borderId="18" xfId="0" applyFill="1" applyBorder="1" applyAlignment="1">
      <alignment wrapText="1"/>
    </xf>
    <xf numFmtId="0" fontId="0" fillId="6" borderId="18" xfId="0" applyFill="1" applyBorder="1" applyAlignment="1">
      <alignment wrapText="1"/>
    </xf>
    <xf numFmtId="0" fontId="0" fillId="2" borderId="0" xfId="0" applyNumberFormat="1" applyFill="1"/>
    <xf numFmtId="0" fontId="0" fillId="25" borderId="14" xfId="0" applyFill="1" applyBorder="1" applyAlignment="1" applyProtection="1">
      <alignment vertical="top" wrapText="1"/>
      <protection locked="0"/>
    </xf>
    <xf numFmtId="0" fontId="0" fillId="25" borderId="55" xfId="0" applyFill="1" applyBorder="1" applyAlignment="1" applyProtection="1">
      <alignment vertical="top" wrapText="1"/>
      <protection locked="0"/>
    </xf>
    <xf numFmtId="0" fontId="0" fillId="25" borderId="0" xfId="0" applyFill="1" applyAlignment="1" applyProtection="1">
      <alignment vertical="top" wrapText="1"/>
      <protection locked="0"/>
    </xf>
    <xf numFmtId="0" fontId="0" fillId="0" borderId="73" xfId="0" applyFill="1" applyBorder="1" applyAlignment="1" applyProtection="1">
      <alignment horizontal="center" vertical="center" wrapText="1"/>
      <protection locked="0"/>
    </xf>
    <xf numFmtId="0" fontId="0" fillId="0" borderId="0" xfId="0" applyFill="1"/>
    <xf numFmtId="0" fontId="0" fillId="0" borderId="0" xfId="0" applyNumberFormat="1" applyFill="1"/>
    <xf numFmtId="0" fontId="0" fillId="26" borderId="20" xfId="0" applyFill="1" applyBorder="1" applyAlignment="1" applyProtection="1">
      <alignment vertical="top" wrapText="1"/>
      <protection locked="0"/>
    </xf>
    <xf numFmtId="0" fontId="0" fillId="26" borderId="18" xfId="0" applyFill="1" applyBorder="1" applyAlignment="1" applyProtection="1">
      <alignment vertical="top" wrapText="1"/>
      <protection locked="0"/>
    </xf>
    <xf numFmtId="0" fontId="0" fillId="26" borderId="71" xfId="0" applyFill="1" applyBorder="1" applyAlignment="1" applyProtection="1">
      <alignment vertical="top" wrapText="1"/>
      <protection locked="0"/>
    </xf>
    <xf numFmtId="0" fontId="0" fillId="26" borderId="17" xfId="0" applyFill="1" applyBorder="1" applyAlignment="1" applyProtection="1">
      <alignment vertical="top" wrapText="1"/>
      <protection locked="0"/>
    </xf>
    <xf numFmtId="0" fontId="0" fillId="26" borderId="14" xfId="0" applyFill="1" applyBorder="1" applyAlignment="1" applyProtection="1">
      <alignment vertical="top" wrapText="1"/>
      <protection locked="0"/>
    </xf>
    <xf numFmtId="0" fontId="0" fillId="26" borderId="63" xfId="0" applyFill="1" applyBorder="1" applyAlignment="1" applyProtection="1">
      <alignment vertical="top" wrapText="1"/>
      <protection locked="0"/>
    </xf>
    <xf numFmtId="0" fontId="0" fillId="26" borderId="56" xfId="0" applyFill="1" applyBorder="1" applyAlignment="1" applyProtection="1">
      <alignment vertical="top" wrapText="1"/>
      <protection locked="0"/>
    </xf>
    <xf numFmtId="0" fontId="0" fillId="26" borderId="55" xfId="0" applyFill="1" applyBorder="1" applyAlignment="1" applyProtection="1">
      <alignment vertical="top" wrapText="1"/>
      <protection locked="0"/>
    </xf>
    <xf numFmtId="0" fontId="0" fillId="26" borderId="72" xfId="0" applyFill="1" applyBorder="1" applyAlignment="1" applyProtection="1">
      <alignment vertical="top" wrapText="1"/>
      <protection locked="0"/>
    </xf>
    <xf numFmtId="0" fontId="0" fillId="26" borderId="52" xfId="0" applyFill="1" applyBorder="1" applyAlignment="1" applyProtection="1">
      <alignment vertical="top" wrapText="1"/>
      <protection locked="0"/>
    </xf>
    <xf numFmtId="0" fontId="0" fillId="26" borderId="57" xfId="0" applyFill="1" applyBorder="1" applyAlignment="1" applyProtection="1">
      <alignment vertical="top" wrapText="1"/>
      <protection locked="0"/>
    </xf>
    <xf numFmtId="0" fontId="0" fillId="26" borderId="50" xfId="0" applyFill="1" applyBorder="1" applyAlignment="1" applyProtection="1">
      <alignment vertical="top" wrapText="1"/>
      <protection locked="0"/>
    </xf>
    <xf numFmtId="0" fontId="0" fillId="27" borderId="0" xfId="0" applyFill="1"/>
    <xf numFmtId="0" fontId="0" fillId="29" borderId="49" xfId="0" applyFill="1" applyBorder="1" applyAlignment="1" applyProtection="1">
      <alignment vertical="top" wrapText="1"/>
      <protection locked="0"/>
    </xf>
    <xf numFmtId="0" fontId="0" fillId="29" borderId="15" xfId="0" applyFill="1" applyBorder="1" applyAlignment="1" applyProtection="1">
      <alignment vertical="top" wrapText="1"/>
      <protection locked="0"/>
    </xf>
    <xf numFmtId="0" fontId="0" fillId="29" borderId="51" xfId="0" applyFill="1" applyBorder="1" applyAlignment="1" applyProtection="1">
      <alignment vertical="top" wrapText="1"/>
      <protection locked="0"/>
    </xf>
    <xf numFmtId="0" fontId="0" fillId="29" borderId="13" xfId="0" applyFill="1" applyBorder="1" applyAlignment="1" applyProtection="1">
      <alignment vertical="top" wrapText="1"/>
      <protection locked="0"/>
    </xf>
    <xf numFmtId="0" fontId="0" fillId="29" borderId="53" xfId="0" applyFill="1" applyBorder="1" applyAlignment="1" applyProtection="1">
      <alignment vertical="top" wrapText="1"/>
      <protection locked="0"/>
    </xf>
    <xf numFmtId="0" fontId="0" fillId="29" borderId="16" xfId="0" applyFill="1" applyBorder="1" applyAlignment="1" applyProtection="1">
      <alignment vertical="top" wrapText="1"/>
      <protection locked="0"/>
    </xf>
    <xf numFmtId="0" fontId="0" fillId="29" borderId="54" xfId="0" applyFill="1" applyBorder="1" applyAlignment="1" applyProtection="1">
      <alignment vertical="top" wrapText="1"/>
      <protection locked="0"/>
    </xf>
    <xf numFmtId="0" fontId="0" fillId="29" borderId="61" xfId="0" applyFill="1" applyBorder="1" applyAlignment="1" applyProtection="1">
      <alignment vertical="top" wrapText="1"/>
      <protection locked="0"/>
    </xf>
    <xf numFmtId="0" fontId="0" fillId="29" borderId="14" xfId="0" applyFill="1" applyBorder="1" applyAlignment="1" applyProtection="1">
      <alignment vertical="top" wrapText="1"/>
      <protection locked="0"/>
    </xf>
    <xf numFmtId="0" fontId="0" fillId="29" borderId="63" xfId="0" applyFill="1" applyBorder="1" applyAlignment="1" applyProtection="1">
      <alignment vertical="top" wrapText="1"/>
      <protection locked="0"/>
    </xf>
    <xf numFmtId="0" fontId="3" fillId="29" borderId="14" xfId="0" applyFont="1" applyFill="1" applyBorder="1" applyAlignment="1" applyProtection="1">
      <alignment vertical="top" wrapText="1"/>
      <protection locked="0"/>
    </xf>
    <xf numFmtId="0" fontId="3" fillId="29" borderId="63" xfId="0" applyFont="1" applyFill="1" applyBorder="1" applyAlignment="1" applyProtection="1">
      <alignment vertical="top" wrapText="1"/>
      <protection locked="0"/>
    </xf>
    <xf numFmtId="0" fontId="0" fillId="29" borderId="22" xfId="0" applyFill="1" applyBorder="1" applyAlignment="1" applyProtection="1">
      <alignment vertical="top"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0" fillId="7" borderId="14"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4" borderId="14" xfId="0" applyFill="1" applyBorder="1" applyAlignment="1">
      <alignment vertical="top" wrapText="1"/>
    </xf>
    <xf numFmtId="0" fontId="0" fillId="3" borderId="14" xfId="0" applyFill="1" applyBorder="1" applyAlignment="1" applyProtection="1">
      <alignment vertical="top" wrapText="1"/>
      <protection locked="0"/>
    </xf>
    <xf numFmtId="0" fontId="0" fillId="3" borderId="14" xfId="0" applyFill="1" applyBorder="1" applyAlignment="1">
      <alignment vertical="top" wrapText="1"/>
    </xf>
    <xf numFmtId="0" fontId="0" fillId="25" borderId="74"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0" fontId="3" fillId="25" borderId="14" xfId="0" applyFont="1" applyFill="1" applyBorder="1" applyAlignment="1" applyProtection="1">
      <alignment vertical="top" wrapText="1"/>
      <protection locked="0"/>
    </xf>
    <xf numFmtId="0" fontId="3" fillId="25" borderId="74" xfId="0" applyFont="1" applyFill="1" applyBorder="1" applyAlignment="1" applyProtection="1">
      <alignment vertical="top" wrapText="1"/>
      <protection locked="0"/>
    </xf>
    <xf numFmtId="0" fontId="3" fillId="3" borderId="14" xfId="0" applyFont="1" applyFill="1" applyBorder="1" applyAlignment="1">
      <alignment vertical="top" wrapText="1"/>
    </xf>
    <xf numFmtId="0" fontId="0" fillId="2" borderId="14" xfId="0" applyFill="1" applyBorder="1"/>
    <xf numFmtId="0" fontId="3" fillId="29" borderId="17" xfId="0" applyFont="1" applyFill="1" applyBorder="1" applyAlignment="1" applyProtection="1">
      <alignment vertical="top" wrapText="1"/>
      <protection locked="0"/>
    </xf>
    <xf numFmtId="0" fontId="0" fillId="29" borderId="17" xfId="0" applyFill="1" applyBorder="1" applyAlignment="1" applyProtection="1">
      <alignment vertical="top" wrapText="1"/>
      <protection locked="0"/>
    </xf>
    <xf numFmtId="0" fontId="3" fillId="3" borderId="18" xfId="0" applyFont="1" applyFill="1" applyBorder="1" applyAlignment="1">
      <alignment vertical="top" wrapText="1"/>
    </xf>
    <xf numFmtId="0" fontId="0" fillId="6" borderId="18" xfId="0" applyFill="1" applyBorder="1" applyAlignment="1" applyProtection="1">
      <alignment vertical="top" wrapText="1"/>
      <protection locked="0"/>
    </xf>
    <xf numFmtId="0" fontId="3" fillId="10" borderId="75" xfId="0" applyFont="1" applyFill="1" applyBorder="1" applyAlignment="1" applyProtection="1">
      <alignment horizontal="center" vertical="center" wrapText="1"/>
      <protection locked="0"/>
    </xf>
    <xf numFmtId="0" fontId="3" fillId="10" borderId="76" xfId="0" applyFont="1" applyFill="1" applyBorder="1" applyAlignment="1" applyProtection="1">
      <alignment horizontal="center" vertical="center" wrapText="1"/>
      <protection locked="0"/>
    </xf>
    <xf numFmtId="0" fontId="3" fillId="12" borderId="76" xfId="0" applyFont="1" applyFill="1" applyBorder="1" applyAlignment="1" applyProtection="1">
      <alignment horizontal="center" vertical="center" wrapText="1"/>
      <protection locked="0"/>
    </xf>
    <xf numFmtId="0" fontId="2" fillId="15" borderId="28" xfId="0" applyFont="1" applyFill="1" applyBorder="1" applyAlignment="1" applyProtection="1">
      <alignment horizontal="center" vertical="center" wrapText="1"/>
      <protection locked="0"/>
    </xf>
    <xf numFmtId="0" fontId="0" fillId="7" borderId="18" xfId="0" applyFill="1" applyBorder="1" applyAlignment="1" applyProtection="1">
      <alignment vertical="top" wrapText="1"/>
      <protection locked="0"/>
    </xf>
    <xf numFmtId="0" fontId="0" fillId="7" borderId="55" xfId="0" applyFill="1" applyBorder="1" applyAlignment="1" applyProtection="1">
      <alignment vertical="top" wrapText="1"/>
      <protection locked="0"/>
    </xf>
    <xf numFmtId="0" fontId="0" fillId="5" borderId="55" xfId="0" applyFill="1" applyBorder="1" applyAlignment="1" applyProtection="1">
      <alignment vertical="top" wrapText="1"/>
      <protection locked="0"/>
    </xf>
    <xf numFmtId="0" fontId="0" fillId="4" borderId="55" xfId="0" applyFill="1" applyBorder="1" applyAlignment="1">
      <alignment vertical="top" wrapText="1"/>
    </xf>
    <xf numFmtId="0" fontId="0" fillId="3" borderId="55" xfId="0" applyFill="1" applyBorder="1" applyAlignment="1" applyProtection="1">
      <alignment vertical="top" wrapText="1"/>
      <protection locked="0"/>
    </xf>
    <xf numFmtId="0" fontId="0" fillId="3" borderId="55" xfId="0" applyFill="1" applyBorder="1" applyAlignment="1">
      <alignment vertical="top" wrapText="1"/>
    </xf>
    <xf numFmtId="0" fontId="3" fillId="3" borderId="55" xfId="0" applyFont="1" applyFill="1" applyBorder="1" applyAlignment="1">
      <alignment vertical="top" wrapText="1"/>
    </xf>
    <xf numFmtId="0" fontId="0" fillId="2" borderId="0" xfId="0" applyFill="1" applyBorder="1"/>
    <xf numFmtId="0" fontId="0" fillId="2" borderId="0" xfId="0" applyFill="1" applyBorder="1" applyAlignment="1">
      <alignment vertical="top" wrapText="1"/>
    </xf>
    <xf numFmtId="0" fontId="0" fillId="27" borderId="0" xfId="0" applyFill="1" applyBorder="1"/>
    <xf numFmtId="0" fontId="3" fillId="12" borderId="77"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3" fillId="10" borderId="77" xfId="0" applyFont="1" applyFill="1" applyBorder="1" applyAlignment="1" applyProtection="1">
      <alignment horizontal="center" vertical="center" wrapText="1"/>
      <protection locked="0"/>
    </xf>
    <xf numFmtId="0" fontId="3" fillId="9" borderId="85" xfId="0" applyFont="1" applyFill="1" applyBorder="1" applyAlignment="1" applyProtection="1">
      <alignment horizontal="center" vertical="center" wrapText="1"/>
      <protection locked="0"/>
    </xf>
    <xf numFmtId="0" fontId="0" fillId="6" borderId="55" xfId="0" applyFill="1" applyBorder="1" applyAlignment="1" applyProtection="1">
      <alignment vertical="top" wrapText="1"/>
      <protection locked="0"/>
    </xf>
    <xf numFmtId="0" fontId="5" fillId="15" borderId="58" xfId="0" applyFont="1" applyFill="1" applyBorder="1" applyAlignment="1">
      <alignment horizontal="center" vertical="center" wrapText="1"/>
    </xf>
    <xf numFmtId="0" fontId="5" fillId="15" borderId="58" xfId="0" applyFont="1" applyFill="1" applyBorder="1" applyAlignment="1" applyProtection="1">
      <alignment horizontal="center" vertical="center" wrapText="1"/>
      <protection locked="0"/>
    </xf>
    <xf numFmtId="49" fontId="5" fillId="15" borderId="58" xfId="0" applyNumberFormat="1" applyFont="1" applyFill="1" applyBorder="1" applyAlignment="1" applyProtection="1">
      <alignment horizontal="center" vertical="center" wrapText="1"/>
      <protection locked="0"/>
    </xf>
    <xf numFmtId="0" fontId="5" fillId="15" borderId="86"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wrapText="1"/>
    </xf>
    <xf numFmtId="0" fontId="4" fillId="2" borderId="0" xfId="0" applyFont="1" applyFill="1" applyBorder="1" applyAlignment="1" applyProtection="1">
      <alignment vertical="center" wrapText="1"/>
      <protection locked="0"/>
    </xf>
    <xf numFmtId="0" fontId="5" fillId="15" borderId="30" xfId="0" applyFont="1" applyFill="1" applyBorder="1" applyAlignment="1" applyProtection="1">
      <alignment horizontal="center" vertical="center" wrapText="1"/>
    </xf>
    <xf numFmtId="0" fontId="0" fillId="5" borderId="18" xfId="0" applyFill="1" applyBorder="1" applyAlignment="1" applyProtection="1">
      <alignment vertical="top" wrapText="1"/>
      <protection locked="0"/>
    </xf>
    <xf numFmtId="0" fontId="0" fillId="4" borderId="18" xfId="0" applyFill="1" applyBorder="1" applyAlignment="1">
      <alignment vertical="top" wrapText="1"/>
    </xf>
    <xf numFmtId="0" fontId="0" fillId="3" borderId="18" xfId="0" applyFill="1" applyBorder="1" applyAlignment="1" applyProtection="1">
      <alignment vertical="top" wrapText="1"/>
      <protection locked="0"/>
    </xf>
    <xf numFmtId="0" fontId="0" fillId="3" borderId="18" xfId="0" applyFill="1" applyBorder="1" applyAlignment="1">
      <alignment vertical="top" wrapText="1"/>
    </xf>
    <xf numFmtId="0" fontId="0" fillId="25" borderId="18" xfId="0" applyFill="1" applyBorder="1" applyAlignment="1" applyProtection="1">
      <alignment vertical="top" wrapText="1"/>
      <protection locked="0"/>
    </xf>
    <xf numFmtId="0" fontId="0" fillId="25" borderId="63" xfId="0" applyFill="1" applyBorder="1" applyAlignment="1" applyProtection="1">
      <alignment vertical="top" wrapText="1"/>
      <protection locked="0"/>
    </xf>
    <xf numFmtId="0" fontId="0" fillId="25" borderId="72" xfId="0" applyFill="1" applyBorder="1" applyAlignment="1" applyProtection="1">
      <alignment vertical="top" wrapText="1"/>
      <protection locked="0"/>
    </xf>
    <xf numFmtId="0" fontId="0" fillId="25" borderId="71" xfId="0" applyFill="1" applyBorder="1" applyAlignment="1" applyProtection="1">
      <alignment vertical="top" wrapText="1"/>
      <protection locked="0"/>
    </xf>
    <xf numFmtId="0" fontId="2" fillId="25" borderId="20" xfId="0" applyFont="1" applyFill="1" applyBorder="1" applyAlignment="1" applyProtection="1">
      <alignment vertical="top" wrapText="1"/>
      <protection locked="0"/>
    </xf>
    <xf numFmtId="49" fontId="5" fillId="27" borderId="13" xfId="0" applyNumberFormat="1" applyFont="1" applyFill="1" applyBorder="1" applyAlignment="1" applyProtection="1">
      <alignment horizontal="center" vertical="center" wrapText="1"/>
    </xf>
    <xf numFmtId="49" fontId="5" fillId="27" borderId="0" xfId="0" applyNumberFormat="1" applyFont="1" applyFill="1" applyBorder="1" applyAlignment="1" applyProtection="1">
      <alignment horizontal="center" vertical="center" wrapText="1"/>
    </xf>
    <xf numFmtId="0" fontId="3" fillId="15" borderId="40" xfId="0" applyFont="1" applyFill="1" applyBorder="1" applyAlignment="1" applyProtection="1">
      <alignment vertical="top" wrapText="1"/>
      <protection locked="0"/>
    </xf>
    <xf numFmtId="0" fontId="3" fillId="15" borderId="40" xfId="0" applyFont="1" applyFill="1" applyBorder="1" applyAlignment="1">
      <alignment vertical="top" wrapText="1"/>
    </xf>
    <xf numFmtId="0" fontId="5" fillId="27" borderId="2"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0" fillId="30" borderId="46" xfId="0" applyFill="1" applyBorder="1" applyAlignment="1" applyProtection="1">
      <alignment vertical="top" wrapText="1"/>
    </xf>
    <xf numFmtId="0" fontId="0" fillId="28" borderId="22" xfId="0" applyFill="1" applyBorder="1" applyAlignment="1" applyProtection="1">
      <alignment vertical="top" wrapText="1"/>
    </xf>
    <xf numFmtId="0" fontId="0" fillId="25" borderId="22" xfId="0" applyFill="1" applyBorder="1" applyAlignment="1" applyProtection="1">
      <alignment vertical="top" wrapText="1"/>
    </xf>
    <xf numFmtId="0" fontId="5" fillId="15" borderId="28" xfId="0" applyFont="1" applyFill="1" applyBorder="1" applyAlignment="1" applyProtection="1">
      <alignment horizontal="center" vertical="center" wrapText="1"/>
    </xf>
    <xf numFmtId="0" fontId="3" fillId="15" borderId="28" xfId="0" applyFont="1" applyFill="1" applyBorder="1" applyAlignment="1" applyProtection="1">
      <alignment horizontal="right" vertical="center" wrapText="1"/>
    </xf>
    <xf numFmtId="0" fontId="2" fillId="15" borderId="28" xfId="0" applyFont="1" applyFill="1" applyBorder="1" applyAlignment="1" applyProtection="1">
      <alignment horizontal="center" vertical="center" wrapText="1"/>
    </xf>
    <xf numFmtId="0" fontId="0" fillId="25" borderId="21" xfId="0" applyFill="1" applyBorder="1" applyAlignment="1" applyProtection="1">
      <alignment vertical="top" wrapText="1"/>
    </xf>
    <xf numFmtId="0" fontId="0" fillId="25" borderId="61" xfId="0" applyFill="1" applyBorder="1" applyAlignment="1" applyProtection="1">
      <alignment vertical="top" wrapText="1"/>
    </xf>
    <xf numFmtId="0" fontId="0" fillId="15" borderId="28" xfId="0" applyFont="1" applyFill="1" applyBorder="1" applyAlignment="1" applyProtection="1">
      <alignment horizontal="right" vertical="center" wrapText="1"/>
    </xf>
    <xf numFmtId="0" fontId="3" fillId="9" borderId="1" xfId="0" applyFont="1" applyFill="1" applyBorder="1" applyAlignment="1" applyProtection="1">
      <alignment horizontal="center" vertical="center" wrapText="1"/>
      <protection locked="0"/>
    </xf>
    <xf numFmtId="0" fontId="5" fillId="13" borderId="5"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3" fillId="15" borderId="30" xfId="0" applyFont="1" applyFill="1" applyBorder="1" applyAlignment="1" applyProtection="1">
      <alignment horizontal="center" vertical="center" wrapText="1"/>
    </xf>
    <xf numFmtId="0" fontId="14" fillId="3" borderId="3"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1" xfId="0" applyFont="1" applyFill="1" applyBorder="1" applyAlignment="1">
      <alignment horizontal="left" vertical="top" wrapText="1"/>
    </xf>
    <xf numFmtId="0" fontId="15" fillId="3" borderId="23" xfId="0" applyFont="1" applyFill="1" applyBorder="1" applyAlignment="1">
      <alignment horizontal="center"/>
    </xf>
    <xf numFmtId="0" fontId="15" fillId="3" borderId="9" xfId="0" applyFont="1" applyFill="1" applyBorder="1" applyAlignment="1">
      <alignment horizontal="center"/>
    </xf>
    <xf numFmtId="0" fontId="22" fillId="22" borderId="11" xfId="0" applyFont="1" applyFill="1" applyBorder="1" applyAlignment="1">
      <alignment horizontal="left"/>
    </xf>
    <xf numFmtId="0" fontId="15" fillId="3" borderId="7" xfId="0" applyFont="1" applyFill="1" applyBorder="1" applyAlignment="1">
      <alignment horizontal="center"/>
    </xf>
    <xf numFmtId="0" fontId="15" fillId="3" borderId="8" xfId="0" applyFont="1" applyFill="1" applyBorder="1" applyAlignment="1">
      <alignment horizontal="center"/>
    </xf>
    <xf numFmtId="0" fontId="21" fillId="23" borderId="12" xfId="0" applyFont="1" applyFill="1" applyBorder="1" applyAlignment="1">
      <alignment horizontal="left"/>
    </xf>
    <xf numFmtId="0" fontId="21" fillId="23" borderId="10" xfId="0" applyFont="1" applyFill="1" applyBorder="1" applyAlignment="1">
      <alignment horizontal="left"/>
    </xf>
    <xf numFmtId="0" fontId="16" fillId="22" borderId="3" xfId="0" applyFont="1" applyFill="1" applyBorder="1" applyAlignment="1">
      <alignment horizontal="left" vertical="center" wrapText="1"/>
    </xf>
    <xf numFmtId="0" fontId="16" fillId="22" borderId="1" xfId="0" applyFont="1" applyFill="1" applyBorder="1" applyAlignment="1">
      <alignment horizontal="left" vertical="center"/>
    </xf>
    <xf numFmtId="0" fontId="15" fillId="3" borderId="6" xfId="0" applyFont="1" applyFill="1" applyBorder="1" applyAlignment="1">
      <alignment horizontal="center"/>
    </xf>
    <xf numFmtId="0" fontId="21" fillId="23" borderId="11" xfId="0" applyFont="1" applyFill="1" applyBorder="1" applyAlignment="1">
      <alignment horizontal="left"/>
    </xf>
    <xf numFmtId="0" fontId="16" fillId="22" borderId="3" xfId="0" applyFont="1" applyFill="1" applyBorder="1" applyAlignment="1">
      <alignment horizontal="left" vertical="center"/>
    </xf>
    <xf numFmtId="0" fontId="16" fillId="22" borderId="2" xfId="0" applyFont="1" applyFill="1" applyBorder="1" applyAlignment="1">
      <alignment horizontal="left" vertical="center"/>
    </xf>
    <xf numFmtId="0" fontId="0" fillId="3" borderId="3" xfId="0" applyFill="1" applyBorder="1" applyAlignment="1">
      <alignment horizontal="left" vertical="center" wrapText="1"/>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10" borderId="12" xfId="0"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2" fillId="11" borderId="12" xfId="0" applyFont="1" applyFill="1" applyBorder="1" applyAlignment="1" applyProtection="1">
      <alignment horizontal="center" vertical="center" wrapText="1"/>
      <protection locked="0"/>
    </xf>
    <xf numFmtId="0" fontId="2" fillId="11" borderId="11"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center" vertical="center" wrapText="1"/>
      <protection locked="0"/>
    </xf>
    <xf numFmtId="0" fontId="2" fillId="11" borderId="7" xfId="0" applyFont="1" applyFill="1" applyBorder="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2" fillId="11" borderId="8"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0" fillId="2" borderId="0" xfId="0" applyFill="1" applyAlignment="1">
      <alignment horizontal="left" vertical="top" wrapText="1"/>
    </xf>
    <xf numFmtId="0" fontId="4" fillId="2" borderId="6" xfId="0" applyFont="1" applyFill="1" applyBorder="1" applyAlignment="1" applyProtection="1">
      <alignment horizontal="left" vertical="center" wrapText="1"/>
      <protection locked="0"/>
    </xf>
    <xf numFmtId="0" fontId="2" fillId="10" borderId="12" xfId="0" applyFont="1" applyFill="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9" xfId="0" applyFont="1" applyFill="1" applyBorder="1" applyAlignment="1" applyProtection="1">
      <alignment horizontal="center" vertical="center" wrapText="1"/>
      <protection locked="0"/>
    </xf>
    <xf numFmtId="0" fontId="2" fillId="10" borderId="0" xfId="0" applyFont="1" applyFill="1" applyAlignment="1" applyProtection="1">
      <alignment horizontal="center" vertical="center" wrapText="1"/>
      <protection locked="0"/>
    </xf>
    <xf numFmtId="0" fontId="2" fillId="10" borderId="19" xfId="0" applyFont="1" applyFill="1" applyBorder="1" applyAlignment="1" applyProtection="1">
      <alignment horizontal="center" vertical="center" wrapText="1"/>
      <protection locked="0"/>
    </xf>
    <xf numFmtId="0" fontId="2" fillId="15" borderId="12" xfId="0" applyFont="1" applyFill="1" applyBorder="1" applyAlignment="1" applyProtection="1">
      <alignment horizontal="center" vertical="center" wrapText="1"/>
      <protection locked="0"/>
    </xf>
    <xf numFmtId="0" fontId="2" fillId="15" borderId="11" xfId="0" applyFont="1" applyFill="1" applyBorder="1" applyAlignment="1" applyProtection="1">
      <alignment horizontal="center" vertical="center" wrapText="1"/>
      <protection locked="0"/>
    </xf>
    <xf numFmtId="0" fontId="2" fillId="15" borderId="10" xfId="0" applyFont="1" applyFill="1" applyBorder="1" applyAlignment="1" applyProtection="1">
      <alignment horizontal="center" vertical="center" wrapText="1"/>
      <protection locked="0"/>
    </xf>
    <xf numFmtId="0" fontId="2" fillId="15" borderId="7" xfId="0" applyFont="1" applyFill="1" applyBorder="1" applyAlignment="1" applyProtection="1">
      <alignment horizontal="center" vertical="center" wrapText="1"/>
      <protection locked="0"/>
    </xf>
    <xf numFmtId="0" fontId="2" fillId="15" borderId="6" xfId="0" applyFont="1" applyFill="1" applyBorder="1" applyAlignment="1" applyProtection="1">
      <alignment horizontal="center" vertical="center" wrapText="1"/>
      <protection locked="0"/>
    </xf>
    <xf numFmtId="0" fontId="2" fillId="15" borderId="8" xfId="0" applyFont="1" applyFill="1" applyBorder="1" applyAlignment="1" applyProtection="1">
      <alignment horizontal="center" vertical="center" wrapText="1"/>
      <protection locked="0"/>
    </xf>
    <xf numFmtId="0" fontId="2" fillId="9" borderId="9"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center" vertical="center" wrapText="1"/>
      <protection locked="0"/>
    </xf>
    <xf numFmtId="0" fontId="2" fillId="12" borderId="9" xfId="0" applyFont="1" applyFill="1" applyBorder="1" applyAlignment="1" applyProtection="1">
      <alignment horizontal="center" vertical="center" wrapText="1"/>
      <protection locked="0"/>
    </xf>
    <xf numFmtId="0" fontId="2" fillId="12" borderId="0" xfId="0" applyFont="1" applyFill="1" applyAlignment="1" applyProtection="1">
      <alignment horizontal="center" vertical="center" wrapText="1"/>
      <protection locked="0"/>
    </xf>
    <xf numFmtId="0" fontId="2" fillId="12" borderId="19" xfId="0" applyFont="1" applyFill="1" applyBorder="1" applyAlignment="1" applyProtection="1">
      <alignment horizontal="center" vertical="center" wrapText="1"/>
      <protection locked="0"/>
    </xf>
    <xf numFmtId="0" fontId="2" fillId="10" borderId="38" xfId="0" applyFont="1" applyFill="1" applyBorder="1" applyAlignment="1" applyProtection="1">
      <alignment horizontal="center" vertical="center" wrapText="1"/>
      <protection locked="0"/>
    </xf>
    <xf numFmtId="0" fontId="2" fillId="10" borderId="39" xfId="0" applyFont="1" applyFill="1" applyBorder="1" applyAlignment="1" applyProtection="1">
      <alignment horizontal="center" vertical="center" wrapText="1"/>
      <protection locked="0"/>
    </xf>
    <xf numFmtId="0" fontId="2" fillId="13" borderId="7" xfId="0" applyFont="1" applyFill="1" applyBorder="1" applyAlignment="1" applyProtection="1">
      <alignment horizontal="center" vertical="center" wrapText="1"/>
      <protection locked="0"/>
    </xf>
    <xf numFmtId="0" fontId="2" fillId="13" borderId="8" xfId="0" applyFont="1" applyFill="1" applyBorder="1" applyAlignment="1" applyProtection="1">
      <alignment horizontal="center" vertical="center" wrapText="1"/>
      <protection locked="0"/>
    </xf>
    <xf numFmtId="0" fontId="2" fillId="13" borderId="9" xfId="0" applyFont="1" applyFill="1" applyBorder="1" applyAlignment="1" applyProtection="1">
      <alignment horizontal="center" vertical="center" wrapText="1"/>
      <protection locked="0"/>
    </xf>
    <xf numFmtId="0" fontId="2" fillId="13" borderId="0" xfId="0" applyFont="1" applyFill="1" applyAlignment="1" applyProtection="1">
      <alignment horizontal="center" vertical="center" wrapText="1"/>
      <protection locked="0"/>
    </xf>
    <xf numFmtId="0" fontId="2" fillId="13" borderId="19" xfId="0" applyFont="1" applyFill="1" applyBorder="1" applyAlignment="1" applyProtection="1">
      <alignment horizontal="center" vertical="center" wrapText="1"/>
      <protection locked="0"/>
    </xf>
    <xf numFmtId="0" fontId="2" fillId="10" borderId="7"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2" fillId="10" borderId="8"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4" fillId="2" borderId="6" xfId="0" applyFont="1" applyFill="1" applyBorder="1" applyAlignment="1" applyProtection="1">
      <alignment horizontal="center" vertical="center" wrapText="1"/>
      <protection locked="0"/>
    </xf>
    <xf numFmtId="0" fontId="2" fillId="12" borderId="12"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2" fillId="12" borderId="10" xfId="0" applyFont="1" applyFill="1" applyBorder="1" applyAlignment="1" applyProtection="1">
      <alignment horizontal="center" vertical="center" wrapText="1"/>
      <protection locked="0"/>
    </xf>
    <xf numFmtId="0" fontId="2" fillId="10" borderId="78" xfId="0" applyFont="1" applyFill="1" applyBorder="1" applyAlignment="1" applyProtection="1">
      <alignment horizontal="center" vertical="center" wrapText="1"/>
      <protection locked="0"/>
    </xf>
    <xf numFmtId="0" fontId="2" fillId="10" borderId="79" xfId="0" applyFont="1" applyFill="1" applyBorder="1" applyAlignment="1" applyProtection="1">
      <alignment horizontal="center" vertical="center" wrapText="1"/>
      <protection locked="0"/>
    </xf>
    <xf numFmtId="0" fontId="2" fillId="10" borderId="80" xfId="0" applyFont="1" applyFill="1" applyBorder="1" applyAlignment="1" applyProtection="1">
      <alignment horizontal="center" vertical="center" wrapText="1"/>
      <protection locked="0"/>
    </xf>
    <xf numFmtId="0" fontId="2" fillId="10" borderId="81"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0" fontId="2" fillId="10" borderId="52" xfId="0" applyFont="1" applyFill="1" applyBorder="1" applyAlignment="1" applyProtection="1">
      <alignment horizontal="center" vertical="center" wrapText="1"/>
      <protection locked="0"/>
    </xf>
    <xf numFmtId="0" fontId="2" fillId="10" borderId="82" xfId="0" applyFont="1" applyFill="1" applyBorder="1" applyAlignment="1" applyProtection="1">
      <alignment horizontal="center" vertical="center" wrapText="1"/>
      <protection locked="0"/>
    </xf>
    <xf numFmtId="0" fontId="2" fillId="10" borderId="83" xfId="0" applyFont="1" applyFill="1" applyBorder="1" applyAlignment="1" applyProtection="1">
      <alignment horizontal="center" vertical="center" wrapText="1"/>
      <protection locked="0"/>
    </xf>
    <xf numFmtId="0" fontId="2" fillId="10" borderId="84" xfId="0" applyFont="1" applyFill="1" applyBorder="1" applyAlignment="1" applyProtection="1">
      <alignment horizontal="center" vertical="center" wrapText="1"/>
      <protection locked="0"/>
    </xf>
    <xf numFmtId="0" fontId="2" fillId="9" borderId="56" xfId="0" applyFont="1" applyFill="1" applyBorder="1" applyAlignment="1" applyProtection="1">
      <alignment horizontal="center" vertical="center" wrapText="1"/>
      <protection locked="0"/>
    </xf>
    <xf numFmtId="0" fontId="2" fillId="9" borderId="55" xfId="0" applyFont="1" applyFill="1" applyBorder="1" applyAlignment="1" applyProtection="1">
      <alignment horizontal="center" vertical="center" wrapText="1"/>
      <protection locked="0"/>
    </xf>
    <xf numFmtId="0" fontId="2" fillId="12" borderId="55" xfId="0" applyFont="1" applyFill="1" applyBorder="1" applyAlignment="1" applyProtection="1">
      <alignment horizontal="center" vertical="center" wrapText="1"/>
      <protection locked="0"/>
    </xf>
    <xf numFmtId="0" fontId="2" fillId="10" borderId="0" xfId="0" applyFont="1" applyFill="1" applyBorder="1" applyAlignment="1" applyProtection="1">
      <alignment horizontal="center" vertical="center" wrapText="1"/>
      <protection locked="0"/>
    </xf>
    <xf numFmtId="0" fontId="2" fillId="12" borderId="2" xfId="0"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wrapText="1"/>
      <protection locked="0"/>
    </xf>
  </cellXfs>
  <cellStyles count="17">
    <cellStyle name="Calculation 2" xfId="3" xr:uid="{8AEEE1CC-1664-41A6-8C97-56831D229D3B}"/>
    <cellStyle name="Comma 2" xfId="4" xr:uid="{C20F9F3D-07F2-422E-8CCC-CFFF94096601}"/>
    <cellStyle name="Comma 2 2" xfId="15" xr:uid="{39147DA9-4EEA-4BC5-9C7F-7B0C18658893}"/>
    <cellStyle name="Eingabe 2" xfId="5" xr:uid="{0D4B86FD-4D0B-4F13-B77B-CDDCAAFB8B02}"/>
    <cellStyle name="Erklärender Text 2" xfId="6" xr:uid="{DAEFE418-AC31-40E2-B200-D67C78744B53}"/>
    <cellStyle name="Input data" xfId="7" xr:uid="{3585B995-C6DF-4BDD-9EB3-4E39D2EDC383}"/>
    <cellStyle name="Komma 2" xfId="8" xr:uid="{4AB65322-1776-4E0C-B098-5751309FE612}"/>
    <cellStyle name="Komma 2 2" xfId="16" xr:uid="{78DA8DDD-E893-415B-BA92-474103E66ED1}"/>
    <cellStyle name="Link" xfId="13" builtinId="8"/>
    <cellStyle name="Neutral" xfId="1" builtinId="28" customBuiltin="1"/>
    <cellStyle name="Normal 2 2" xfId="9" xr:uid="{0FD44C73-EBF0-45DC-93AA-F3EB59AC7250}"/>
    <cellStyle name="Percent 2" xfId="10" xr:uid="{B820591C-187E-49AF-9652-BA4A685B0DF9}"/>
    <cellStyle name="Selection" xfId="11" xr:uid="{DE74F905-C11C-4E4B-83C2-8FB9D96BA4DD}"/>
    <cellStyle name="Standard" xfId="0" builtinId="0"/>
    <cellStyle name="Standard 2" xfId="2" xr:uid="{CF87C131-F256-4A85-97C1-D6549E4520DB}"/>
    <cellStyle name="Standard 2 2" xfId="14" xr:uid="{4D6492EC-D770-485A-820D-B415DB220025}"/>
    <cellStyle name="Verknüpfte Zelle 2" xfId="12" xr:uid="{74D2253A-FBC7-4FFC-ABC8-541C391F5322}"/>
  </cellStyles>
  <dxfs count="126">
    <dxf>
      <numFmt numFmtId="0" formatCode="General"/>
      <fill>
        <patternFill patternType="none">
          <fgColor indexed="64"/>
          <bgColor auto="1"/>
        </patternFill>
      </fill>
      <alignment horizontal="center" vertical="top" textRotation="0" wrapText="1" indent="0" justifyLastLine="0" shrinkToFit="0" readingOrder="0"/>
      <protection locked="0" hidden="0"/>
    </dxf>
    <dxf>
      <numFmt numFmtId="0" formatCode="General"/>
      <fill>
        <patternFill patternType="none">
          <fgColor indexed="64"/>
          <bgColor auto="1"/>
        </patternFill>
      </fill>
      <alignment horizontal="center" vertical="top" textRotation="0" wrapText="1" indent="0" justifyLastLine="0" shrinkToFit="0" readingOrder="0"/>
      <protection locked="0" hidden="0"/>
    </dxf>
    <dxf>
      <numFmt numFmtId="0" formatCode="General"/>
      <fill>
        <patternFill patternType="none">
          <fgColor indexed="64"/>
          <bgColor auto="1"/>
        </patternFill>
      </fill>
      <alignment horizontal="center"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numFmt numFmtId="0" formatCode="General"/>
      <fill>
        <patternFill patternType="solid">
          <fgColor rgb="FF000000"/>
          <bgColor rgb="FFFFFFFF"/>
        </patternFill>
      </fill>
      <alignment horizontal="general" vertical="top" textRotation="0" wrapText="1" indent="0" justifyLastLine="0" shrinkToFit="0" readingOrder="0"/>
      <protection locked="1" hidden="0"/>
    </dxf>
    <dxf>
      <fill>
        <patternFill patternType="solid">
          <fgColor rgb="FF000000"/>
          <bgColor rgb="FFFFFFFF"/>
        </patternFill>
      </fill>
      <alignment horizontal="general" vertical="top" textRotation="0" wrapText="1" indent="0" justifyLastLine="0" shrinkToFit="0" readingOrder="0"/>
      <protection locked="1"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0"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59999389629810485"/>
        </patternFill>
      </fill>
      <alignment horizontal="general" vertical="top" textRotation="0" wrapText="1" indent="0" justifyLastLine="0" shrinkToFit="0" readingOrder="0"/>
      <protection locked="0" hidden="0"/>
    </dxf>
    <dxf>
      <numFmt numFmtId="30" formatCode="@"/>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numFmt numFmtId="0" formatCode="General"/>
      <fill>
        <patternFill patternType="solid">
          <fgColor rgb="FF000000"/>
          <bgColor rgb="FFFFFFFF"/>
        </patternFill>
      </fill>
      <alignment horizontal="general" vertical="top" textRotation="0" wrapText="1" indent="0" justifyLastLine="0" shrinkToFit="0" readingOrder="0"/>
      <protection locked="0" hidden="0"/>
    </dxf>
    <dxf>
      <numFmt numFmtId="0" formatCode="General"/>
      <fill>
        <patternFill patternType="solid">
          <fgColor rgb="FF000000"/>
          <bgColor rgb="FFFFFFFF"/>
        </patternFill>
      </fill>
      <alignment horizontal="general" vertical="top" textRotation="0" wrapText="1" indent="0" justifyLastLine="0" shrinkToFit="0" readingOrder="0"/>
      <protection locked="0" hidden="0"/>
    </dxf>
    <dxf>
      <numFmt numFmtId="0" formatCode="General"/>
      <fill>
        <patternFill patternType="solid">
          <fgColor rgb="FF000000"/>
          <bgColor rgb="FFFFFFFF"/>
        </patternFill>
      </fill>
      <alignment horizontal="general" vertical="top" textRotation="0" wrapText="1" indent="0" justifyLastLine="0" shrinkToFit="0" readingOrder="0"/>
      <protection locked="0" hidden="0"/>
    </dxf>
    <dxf>
      <numFmt numFmtId="0" formatCode="General"/>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theme="9" tint="0.39997558519241921"/>
        </patternFill>
      </fill>
      <alignment horizontal="general" vertical="top" textRotation="0" wrapText="1" indent="0" justifyLastLine="0" shrinkToFit="0" readingOrder="0"/>
      <protection locked="0" hidden="0"/>
    </dxf>
    <dxf>
      <fill>
        <patternFill patternType="solid">
          <fgColor rgb="FF000000"/>
          <bgColor theme="9" tint="0.39997558519241921"/>
        </patternFill>
      </fill>
      <alignment horizontal="general" vertical="top" textRotation="0" wrapText="1" indent="0" justifyLastLine="0" shrinkToFit="0" readingOrder="0"/>
      <protection locked="0" hidden="0"/>
    </dxf>
    <dxf>
      <fill>
        <patternFill patternType="solid">
          <fgColor rgb="FF000000"/>
          <bgColor theme="9" tint="0.39997558519241921"/>
        </patternFill>
      </fill>
      <alignment horizontal="general" vertical="top" textRotation="0" wrapText="1" indent="0" justifyLastLine="0" shrinkToFit="0" readingOrder="0"/>
      <protection locked="0" hidden="0"/>
    </dxf>
    <dxf>
      <fill>
        <patternFill patternType="solid">
          <fgColor rgb="FF000000"/>
          <bgColor theme="9" tint="0.39997558519241921"/>
        </patternFill>
      </fill>
      <alignment horizontal="general" vertical="top" textRotation="0" wrapText="1" indent="0" justifyLastLine="0" shrinkToFit="0" readingOrder="0"/>
      <protection locked="0" hidden="0"/>
    </dxf>
    <dxf>
      <fill>
        <patternFill patternType="solid">
          <fgColor rgb="FF000000"/>
          <bgColor theme="9" tint="0.39997558519241921"/>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1" hidden="0"/>
    </dxf>
    <dxf>
      <fill>
        <patternFill patternType="solid">
          <fgColor rgb="FF000000"/>
          <bgColor theme="2"/>
        </patternFill>
      </fill>
      <alignment horizontal="general" vertical="top" textRotation="0" wrapText="1" indent="0" justifyLastLine="0" shrinkToFit="0" readingOrder="0"/>
      <protection locked="1"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7"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rgb="FF000000"/>
          <bgColor rgb="FFFFFFFF"/>
        </patternFill>
      </fill>
      <alignment horizontal="general" vertical="top" textRotation="0" wrapText="1" indent="0" justifyLastLine="0" shrinkToFit="0" readingOrder="0"/>
      <protection locked="0" hidden="0"/>
    </dxf>
    <dxf>
      <border>
        <bottom style="medium">
          <color rgb="FF000000"/>
        </bottom>
      </border>
    </dxf>
    <dxf>
      <fill>
        <patternFill patternType="none">
          <fgColor indexed="64"/>
          <bgColor auto="1"/>
        </patternFill>
      </fill>
      <alignment horizontal="center" vertical="center" textRotation="0" wrapText="1" indent="0" justifyLastLine="0" shrinkToFit="0" readingOrder="0"/>
      <protection locked="0" hidden="0"/>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0"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numFmt numFmtId="0" formatCode="General"/>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0"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border>
        <bottom style="medium">
          <color rgb="FF000000"/>
        </bottom>
      </border>
    </dxf>
    <dxf>
      <fill>
        <patternFill patternType="none">
          <fgColor indexed="64"/>
          <bgColor auto="1"/>
        </patternFill>
      </fill>
      <alignment horizontal="center" vertical="center" textRotation="0" wrapText="1" indent="0" justifyLastLine="0" shrinkToFit="0" readingOrder="0"/>
      <protection locked="0" hidden="0"/>
    </dxf>
    <dxf>
      <fill>
        <patternFill>
          <bgColor rgb="FF00B050"/>
        </patternFill>
      </fill>
    </dxf>
    <dxf>
      <fill>
        <patternFill>
          <bgColor rgb="FFFF0000"/>
        </patternFill>
      </fill>
    </dxf>
    <dxf>
      <fill>
        <patternFill>
          <bgColor rgb="FFFFFF00"/>
        </patternFill>
      </fill>
    </dxf>
    <dxf>
      <numFmt numFmtId="0" formatCode="General"/>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0"/>
        </patternFill>
      </fill>
      <alignment horizontal="general" vertical="top" textRotation="0" wrapText="1" indent="0" justifyLastLine="0" shrinkToFit="0" readingOrder="0"/>
      <protection locked="1" hidden="0"/>
    </dxf>
    <dxf>
      <fill>
        <patternFill patternType="solid">
          <fgColor indexed="64"/>
          <bgColor theme="7" tint="0.39997558519241921"/>
        </patternFill>
      </fill>
      <alignment horizontal="general" vertical="top" textRotation="0" wrapText="1" indent="0" justifyLastLine="0" shrinkToFit="0" readingOrder="0"/>
      <protection locked="1"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7"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indexed="64"/>
          <bgColor theme="9" tint="0.59999389629810485"/>
        </patternFill>
      </fill>
      <alignment horizontal="general" vertical="top" textRotation="0" wrapText="1" indent="0" justifyLastLine="0" shrinkToFit="0" readingOrder="0"/>
      <protection locked="0" hidden="0"/>
    </dxf>
    <dxf>
      <fill>
        <patternFill patternType="solid">
          <fgColor rgb="FF000000"/>
          <bgColor rgb="FFFFFFFF"/>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2" defaultPivotStyle="PivotStyleLight16"/>
  <colors>
    <mruColors>
      <color rgb="FFFF00FF"/>
      <color rgb="FF3B687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Wesentlichkeitsanalyse Inside-Out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v>MatrixInside-Out</c:v>
          </c:tx>
          <c:spPr>
            <a:ln w="25400" cap="rnd">
              <a:noFill/>
              <a:round/>
            </a:ln>
            <a:effectLst/>
          </c:spPr>
          <c:marker>
            <c:symbol val="circle"/>
            <c:size val="5"/>
            <c:spPr>
              <a:solidFill>
                <a:schemeClr val="bg1"/>
              </a:solidFill>
              <a:ln w="9525">
                <a:solidFill>
                  <a:schemeClr val="accent1"/>
                </a:solidFill>
              </a:ln>
              <a:effectLst/>
            </c:spPr>
          </c:marker>
          <c:dPt>
            <c:idx val="21"/>
            <c:marker>
              <c:symbol val="circle"/>
              <c:size val="5"/>
              <c:spPr>
                <a:solidFill>
                  <a:schemeClr val="bg1"/>
                </a:solidFill>
                <a:ln w="9525">
                  <a:solidFill>
                    <a:schemeClr val="accent1"/>
                  </a:solidFill>
                </a:ln>
                <a:effectLst/>
              </c:spPr>
            </c:marker>
            <c:bubble3D val="0"/>
            <c:extLst>
              <c:ext xmlns:c16="http://schemas.microsoft.com/office/drawing/2014/chart" uri="{C3380CC4-5D6E-409C-BE32-E72D297353CC}">
                <c16:uniqueId val="{00000005-6D53-4335-9058-80CEFE6F5ADB}"/>
              </c:ext>
            </c:extLst>
          </c:dPt>
          <c:dPt>
            <c:idx val="22"/>
            <c:marker>
              <c:symbol val="circle"/>
              <c:size val="5"/>
              <c:spPr>
                <a:solidFill>
                  <a:schemeClr val="bg1"/>
                </a:solidFill>
                <a:ln w="9525">
                  <a:solidFill>
                    <a:schemeClr val="accent1"/>
                  </a:solidFill>
                </a:ln>
                <a:effectLst/>
              </c:spPr>
            </c:marker>
            <c:bubble3D val="0"/>
            <c:extLst>
              <c:ext xmlns:c16="http://schemas.microsoft.com/office/drawing/2014/chart" uri="{C3380CC4-5D6E-409C-BE32-E72D297353CC}">
                <c16:uniqueId val="{00000003-6D53-4335-9058-80CEFE6F5ADB}"/>
              </c:ext>
            </c:extLst>
          </c:dPt>
          <c:dPt>
            <c:idx val="57"/>
            <c:marker>
              <c:symbol val="circle"/>
              <c:size val="5"/>
              <c:spPr>
                <a:solidFill>
                  <a:schemeClr val="bg1"/>
                </a:solidFill>
                <a:ln w="9525">
                  <a:solidFill>
                    <a:schemeClr val="accent1"/>
                  </a:solidFill>
                </a:ln>
                <a:effectLst/>
              </c:spPr>
            </c:marker>
            <c:bubble3D val="0"/>
            <c:extLst>
              <c:ext xmlns:c16="http://schemas.microsoft.com/office/drawing/2014/chart" uri="{C3380CC4-5D6E-409C-BE32-E72D297353CC}">
                <c16:uniqueId val="{00000007-6D53-4335-9058-80CEFE6F5ADB}"/>
              </c:ext>
            </c:extLst>
          </c:dPt>
          <c:dPt>
            <c:idx val="88"/>
            <c:marker>
              <c:symbol val="circle"/>
              <c:size val="5"/>
              <c:spPr>
                <a:solidFill>
                  <a:schemeClr val="bg1"/>
                </a:solidFill>
                <a:ln w="9525">
                  <a:solidFill>
                    <a:schemeClr val="accent1"/>
                  </a:solidFill>
                </a:ln>
                <a:effectLst/>
              </c:spPr>
            </c:marker>
            <c:bubble3D val="0"/>
            <c:extLst>
              <c:ext xmlns:c16="http://schemas.microsoft.com/office/drawing/2014/chart" uri="{C3380CC4-5D6E-409C-BE32-E72D297353CC}">
                <c16:uniqueId val="{00000004-6D53-4335-9058-80CEFE6F5ADB}"/>
              </c:ext>
            </c:extLst>
          </c:dPt>
          <c:dLbls>
            <c:dLbl>
              <c:idx val="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6D53-4335-9058-80CEFE6F5ADB}"/>
                </c:ext>
              </c:extLst>
            </c:dLbl>
            <c:dLbl>
              <c:idx val="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D53-4335-9058-80CEFE6F5ADB}"/>
                </c:ext>
              </c:extLst>
            </c:dLbl>
            <c:dLbl>
              <c:idx val="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D53-4335-9058-80CEFE6F5ADB}"/>
                </c:ext>
              </c:extLst>
            </c:dLbl>
            <c:dLbl>
              <c:idx val="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6D53-4335-9058-80CEFE6F5ADB}"/>
                </c:ext>
              </c:extLst>
            </c:dLbl>
            <c:dLbl>
              <c:idx val="4"/>
              <c:tx>
                <c:rich>
                  <a:bodyPr/>
                  <a:lstStyle/>
                  <a:p>
                    <a:fld id="{1E936A19-B0CF-4FA3-80BE-1B2392BEF4EE}" type="CELLRANGE">
                      <a:rPr lang="en-US"/>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D53-4335-9058-80CEFE6F5ADB}"/>
                </c:ext>
              </c:extLst>
            </c:dLbl>
            <c:dLbl>
              <c:idx val="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D53-4335-9058-80CEFE6F5ADB}"/>
                </c:ext>
              </c:extLst>
            </c:dLbl>
            <c:dLbl>
              <c:idx val="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6D53-4335-9058-80CEFE6F5ADB}"/>
                </c:ext>
              </c:extLst>
            </c:dLbl>
            <c:dLbl>
              <c:idx val="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D53-4335-9058-80CEFE6F5ADB}"/>
                </c:ext>
              </c:extLst>
            </c:dLbl>
            <c:dLbl>
              <c:idx val="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D53-4335-9058-80CEFE6F5ADB}"/>
                </c:ext>
              </c:extLst>
            </c:dLbl>
            <c:dLbl>
              <c:idx val="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D53-4335-9058-80CEFE6F5ADB}"/>
                </c:ext>
              </c:extLst>
            </c:dLbl>
            <c:dLbl>
              <c:idx val="1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D53-4335-9058-80CEFE6F5ADB}"/>
                </c:ext>
              </c:extLst>
            </c:dLbl>
            <c:dLbl>
              <c:idx val="1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D53-4335-9058-80CEFE6F5ADB}"/>
                </c:ext>
              </c:extLst>
            </c:dLbl>
            <c:dLbl>
              <c:idx val="1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D53-4335-9058-80CEFE6F5ADB}"/>
                </c:ext>
              </c:extLst>
            </c:dLbl>
            <c:dLbl>
              <c:idx val="1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D53-4335-9058-80CEFE6F5ADB}"/>
                </c:ext>
              </c:extLst>
            </c:dLbl>
            <c:dLbl>
              <c:idx val="1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D53-4335-9058-80CEFE6F5ADB}"/>
                </c:ext>
              </c:extLst>
            </c:dLbl>
            <c:dLbl>
              <c:idx val="1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D53-4335-9058-80CEFE6F5ADB}"/>
                </c:ext>
              </c:extLst>
            </c:dLbl>
            <c:dLbl>
              <c:idx val="1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D53-4335-9058-80CEFE6F5ADB}"/>
                </c:ext>
              </c:extLst>
            </c:dLbl>
            <c:dLbl>
              <c:idx val="1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D53-4335-9058-80CEFE6F5ADB}"/>
                </c:ext>
              </c:extLst>
            </c:dLbl>
            <c:dLbl>
              <c:idx val="1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D53-4335-9058-80CEFE6F5ADB}"/>
                </c:ext>
              </c:extLst>
            </c:dLbl>
            <c:dLbl>
              <c:idx val="1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6D53-4335-9058-80CEFE6F5ADB}"/>
                </c:ext>
              </c:extLst>
            </c:dLbl>
            <c:dLbl>
              <c:idx val="2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D53-4335-9058-80CEFE6F5ADB}"/>
                </c:ext>
              </c:extLst>
            </c:dLbl>
            <c:dLbl>
              <c:idx val="2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6D53-4335-9058-80CEFE6F5ADB}"/>
                </c:ext>
              </c:extLst>
            </c:dLbl>
            <c:dLbl>
              <c:idx val="2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6D53-4335-9058-80CEFE6F5ADB}"/>
                </c:ext>
              </c:extLst>
            </c:dLbl>
            <c:dLbl>
              <c:idx val="2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6D53-4335-9058-80CEFE6F5ADB}"/>
                </c:ext>
              </c:extLst>
            </c:dLbl>
            <c:dLbl>
              <c:idx val="2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D53-4335-9058-80CEFE6F5ADB}"/>
                </c:ext>
              </c:extLst>
            </c:dLbl>
            <c:dLbl>
              <c:idx val="2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D53-4335-9058-80CEFE6F5ADB}"/>
                </c:ext>
              </c:extLst>
            </c:dLbl>
            <c:dLbl>
              <c:idx val="2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D53-4335-9058-80CEFE6F5ADB}"/>
                </c:ext>
              </c:extLst>
            </c:dLbl>
            <c:dLbl>
              <c:idx val="2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D53-4335-9058-80CEFE6F5ADB}"/>
                </c:ext>
              </c:extLst>
            </c:dLbl>
            <c:dLbl>
              <c:idx val="2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6D53-4335-9058-80CEFE6F5ADB}"/>
                </c:ext>
              </c:extLst>
            </c:dLbl>
            <c:dLbl>
              <c:idx val="2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D53-4335-9058-80CEFE6F5ADB}"/>
                </c:ext>
              </c:extLst>
            </c:dLbl>
            <c:dLbl>
              <c:idx val="3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6D53-4335-9058-80CEFE6F5ADB}"/>
                </c:ext>
              </c:extLst>
            </c:dLbl>
            <c:dLbl>
              <c:idx val="3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D53-4335-9058-80CEFE6F5ADB}"/>
                </c:ext>
              </c:extLst>
            </c:dLbl>
            <c:dLbl>
              <c:idx val="3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D53-4335-9058-80CEFE6F5ADB}"/>
                </c:ext>
              </c:extLst>
            </c:dLbl>
            <c:dLbl>
              <c:idx val="3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D53-4335-9058-80CEFE6F5ADB}"/>
                </c:ext>
              </c:extLst>
            </c:dLbl>
            <c:dLbl>
              <c:idx val="3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D53-4335-9058-80CEFE6F5ADB}"/>
                </c:ext>
              </c:extLst>
            </c:dLbl>
            <c:dLbl>
              <c:idx val="3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D53-4335-9058-80CEFE6F5ADB}"/>
                </c:ext>
              </c:extLst>
            </c:dLbl>
            <c:dLbl>
              <c:idx val="3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6D53-4335-9058-80CEFE6F5ADB}"/>
                </c:ext>
              </c:extLst>
            </c:dLbl>
            <c:dLbl>
              <c:idx val="3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D53-4335-9058-80CEFE6F5ADB}"/>
                </c:ext>
              </c:extLst>
            </c:dLbl>
            <c:dLbl>
              <c:idx val="3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6D53-4335-9058-80CEFE6F5ADB}"/>
                </c:ext>
              </c:extLst>
            </c:dLbl>
            <c:dLbl>
              <c:idx val="3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6D53-4335-9058-80CEFE6F5ADB}"/>
                </c:ext>
              </c:extLst>
            </c:dLbl>
            <c:dLbl>
              <c:idx val="4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6D53-4335-9058-80CEFE6F5ADB}"/>
                </c:ext>
              </c:extLst>
            </c:dLbl>
            <c:dLbl>
              <c:idx val="4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6D53-4335-9058-80CEFE6F5ADB}"/>
                </c:ext>
              </c:extLst>
            </c:dLbl>
            <c:dLbl>
              <c:idx val="4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6D53-4335-9058-80CEFE6F5ADB}"/>
                </c:ext>
              </c:extLst>
            </c:dLbl>
            <c:dLbl>
              <c:idx val="4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6D53-4335-9058-80CEFE6F5ADB}"/>
                </c:ext>
              </c:extLst>
            </c:dLbl>
            <c:dLbl>
              <c:idx val="4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6D53-4335-9058-80CEFE6F5ADB}"/>
                </c:ext>
              </c:extLst>
            </c:dLbl>
            <c:dLbl>
              <c:idx val="4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6D53-4335-9058-80CEFE6F5ADB}"/>
                </c:ext>
              </c:extLst>
            </c:dLbl>
            <c:dLbl>
              <c:idx val="4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6D53-4335-9058-80CEFE6F5ADB}"/>
                </c:ext>
              </c:extLst>
            </c:dLbl>
            <c:dLbl>
              <c:idx val="4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6D53-4335-9058-80CEFE6F5ADB}"/>
                </c:ext>
              </c:extLst>
            </c:dLbl>
            <c:dLbl>
              <c:idx val="4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6D53-4335-9058-80CEFE6F5ADB}"/>
                </c:ext>
              </c:extLst>
            </c:dLbl>
            <c:dLbl>
              <c:idx val="4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6D53-4335-9058-80CEFE6F5ADB}"/>
                </c:ext>
              </c:extLst>
            </c:dLbl>
            <c:dLbl>
              <c:idx val="5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6D53-4335-9058-80CEFE6F5ADB}"/>
                </c:ext>
              </c:extLst>
            </c:dLbl>
            <c:dLbl>
              <c:idx val="5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6D53-4335-9058-80CEFE6F5ADB}"/>
                </c:ext>
              </c:extLst>
            </c:dLbl>
            <c:dLbl>
              <c:idx val="5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6D53-4335-9058-80CEFE6F5ADB}"/>
                </c:ext>
              </c:extLst>
            </c:dLbl>
            <c:dLbl>
              <c:idx val="5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6D53-4335-9058-80CEFE6F5ADB}"/>
                </c:ext>
              </c:extLst>
            </c:dLbl>
            <c:dLbl>
              <c:idx val="5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6D53-4335-9058-80CEFE6F5ADB}"/>
                </c:ext>
              </c:extLst>
            </c:dLbl>
            <c:dLbl>
              <c:idx val="5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6D53-4335-9058-80CEFE6F5ADB}"/>
                </c:ext>
              </c:extLst>
            </c:dLbl>
            <c:dLbl>
              <c:idx val="5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6D53-4335-9058-80CEFE6F5ADB}"/>
                </c:ext>
              </c:extLst>
            </c:dLbl>
            <c:dLbl>
              <c:idx val="5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6D53-4335-9058-80CEFE6F5ADB}"/>
                </c:ext>
              </c:extLst>
            </c:dLbl>
            <c:dLbl>
              <c:idx val="5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6D53-4335-9058-80CEFE6F5ADB}"/>
                </c:ext>
              </c:extLst>
            </c:dLbl>
            <c:dLbl>
              <c:idx val="5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6D53-4335-9058-80CEFE6F5ADB}"/>
                </c:ext>
              </c:extLst>
            </c:dLbl>
            <c:dLbl>
              <c:idx val="6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6D53-4335-9058-80CEFE6F5ADB}"/>
                </c:ext>
              </c:extLst>
            </c:dLbl>
            <c:dLbl>
              <c:idx val="6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6D53-4335-9058-80CEFE6F5ADB}"/>
                </c:ext>
              </c:extLst>
            </c:dLbl>
            <c:dLbl>
              <c:idx val="6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6D53-4335-9058-80CEFE6F5ADB}"/>
                </c:ext>
              </c:extLst>
            </c:dLbl>
            <c:dLbl>
              <c:idx val="6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6D53-4335-9058-80CEFE6F5ADB}"/>
                </c:ext>
              </c:extLst>
            </c:dLbl>
            <c:dLbl>
              <c:idx val="6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6D53-4335-9058-80CEFE6F5ADB}"/>
                </c:ext>
              </c:extLst>
            </c:dLbl>
            <c:dLbl>
              <c:idx val="6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6D53-4335-9058-80CEFE6F5ADB}"/>
                </c:ext>
              </c:extLst>
            </c:dLbl>
            <c:dLbl>
              <c:idx val="6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6D53-4335-9058-80CEFE6F5ADB}"/>
                </c:ext>
              </c:extLst>
            </c:dLbl>
            <c:dLbl>
              <c:idx val="6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6D53-4335-9058-80CEFE6F5ADB}"/>
                </c:ext>
              </c:extLst>
            </c:dLbl>
            <c:dLbl>
              <c:idx val="6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6D53-4335-9058-80CEFE6F5ADB}"/>
                </c:ext>
              </c:extLst>
            </c:dLbl>
            <c:dLbl>
              <c:idx val="6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6D53-4335-9058-80CEFE6F5ADB}"/>
                </c:ext>
              </c:extLst>
            </c:dLbl>
            <c:dLbl>
              <c:idx val="7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6D53-4335-9058-80CEFE6F5ADB}"/>
                </c:ext>
              </c:extLst>
            </c:dLbl>
            <c:dLbl>
              <c:idx val="7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6D53-4335-9058-80CEFE6F5ADB}"/>
                </c:ext>
              </c:extLst>
            </c:dLbl>
            <c:dLbl>
              <c:idx val="7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6D53-4335-9058-80CEFE6F5ADB}"/>
                </c:ext>
              </c:extLst>
            </c:dLbl>
            <c:dLbl>
              <c:idx val="7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6D53-4335-9058-80CEFE6F5ADB}"/>
                </c:ext>
              </c:extLst>
            </c:dLbl>
            <c:dLbl>
              <c:idx val="7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6D53-4335-9058-80CEFE6F5ADB}"/>
                </c:ext>
              </c:extLst>
            </c:dLbl>
            <c:dLbl>
              <c:idx val="7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6D53-4335-9058-80CEFE6F5ADB}"/>
                </c:ext>
              </c:extLst>
            </c:dLbl>
            <c:dLbl>
              <c:idx val="7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6D53-4335-9058-80CEFE6F5ADB}"/>
                </c:ext>
              </c:extLst>
            </c:dLbl>
            <c:dLbl>
              <c:idx val="7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6D53-4335-9058-80CEFE6F5ADB}"/>
                </c:ext>
              </c:extLst>
            </c:dLbl>
            <c:dLbl>
              <c:idx val="7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6D53-4335-9058-80CEFE6F5ADB}"/>
                </c:ext>
              </c:extLst>
            </c:dLbl>
            <c:dLbl>
              <c:idx val="7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6D53-4335-9058-80CEFE6F5ADB}"/>
                </c:ext>
              </c:extLst>
            </c:dLbl>
            <c:dLbl>
              <c:idx val="8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6D53-4335-9058-80CEFE6F5ADB}"/>
                </c:ext>
              </c:extLst>
            </c:dLbl>
            <c:dLbl>
              <c:idx val="8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6D53-4335-9058-80CEFE6F5ADB}"/>
                </c:ext>
              </c:extLst>
            </c:dLbl>
            <c:dLbl>
              <c:idx val="8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6D53-4335-9058-80CEFE6F5ADB}"/>
                </c:ext>
              </c:extLst>
            </c:dLbl>
            <c:dLbl>
              <c:idx val="8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6D53-4335-9058-80CEFE6F5ADB}"/>
                </c:ext>
              </c:extLst>
            </c:dLbl>
            <c:dLbl>
              <c:idx val="8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6D53-4335-9058-80CEFE6F5ADB}"/>
                </c:ext>
              </c:extLst>
            </c:dLbl>
            <c:dLbl>
              <c:idx val="8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6D53-4335-9058-80CEFE6F5ADB}"/>
                </c:ext>
              </c:extLst>
            </c:dLbl>
            <c:dLbl>
              <c:idx val="8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6D53-4335-9058-80CEFE6F5ADB}"/>
                </c:ext>
              </c:extLst>
            </c:dLbl>
            <c:dLbl>
              <c:idx val="8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6D53-4335-9058-80CEFE6F5ADB}"/>
                </c:ext>
              </c:extLst>
            </c:dLbl>
            <c:dLbl>
              <c:idx val="8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6D53-4335-9058-80CEFE6F5ADB}"/>
                </c:ext>
              </c:extLst>
            </c:dLbl>
            <c:dLbl>
              <c:idx val="8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6D53-4335-9058-80CEFE6F5ADB}"/>
                </c:ext>
              </c:extLst>
            </c:dLbl>
            <c:dLbl>
              <c:idx val="9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6D53-4335-9058-80CEFE6F5ADB}"/>
                </c:ext>
              </c:extLst>
            </c:dLbl>
            <c:dLbl>
              <c:idx val="9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6D53-4335-9058-80CEFE6F5ADB}"/>
                </c:ext>
              </c:extLst>
            </c:dLbl>
            <c:dLbl>
              <c:idx val="9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6D53-4335-9058-80CEFE6F5ADB}"/>
                </c:ext>
              </c:extLst>
            </c:dLbl>
            <c:dLbl>
              <c:idx val="9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6D53-4335-9058-80CEFE6F5ADB}"/>
                </c:ext>
              </c:extLst>
            </c:dLbl>
            <c:dLbl>
              <c:idx val="9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6D53-4335-9058-80CEFE6F5A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'Inside-Out'!$O$7:$O$101</c:f>
              <c:numCache>
                <c:formatCode>General</c:formatCode>
                <c:ptCount val="95"/>
              </c:numCache>
            </c:numRef>
          </c:xVal>
          <c:yVal>
            <c:numRef>
              <c:f>'Inside-Out'!$P$7:$P$101</c:f>
              <c:numCache>
                <c:formatCode>General</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yVal>
          <c:smooth val="0"/>
          <c:extLst>
            <c:ext xmlns:c15="http://schemas.microsoft.com/office/drawing/2012/chart" uri="{02D57815-91ED-43cb-92C2-25804820EDAC}">
              <c15:datalabelsRange>
                <c15:f>'Inside-Out'!$E$7:$E$101</c15:f>
                <c15:dlblRangeCache>
                  <c:ptCount val="95"/>
                  <c:pt idx="57">
                    <c:v>S2-2</c:v>
                  </c:pt>
                  <c:pt idx="88">
                    <c:v>G1-5</c:v>
                  </c:pt>
                </c15:dlblRangeCache>
              </c15:datalabelsRange>
            </c:ext>
            <c:ext xmlns:c16="http://schemas.microsoft.com/office/drawing/2014/chart" uri="{C3380CC4-5D6E-409C-BE32-E72D297353CC}">
              <c16:uniqueId val="{00000000-6D53-4335-9058-80CEFE6F5ADB}"/>
            </c:ext>
          </c:extLst>
        </c:ser>
        <c:dLbls>
          <c:showLegendKey val="0"/>
          <c:showVal val="0"/>
          <c:showCatName val="0"/>
          <c:showSerName val="0"/>
          <c:showPercent val="0"/>
          <c:showBubbleSize val="0"/>
        </c:dLbls>
        <c:axId val="129840015"/>
        <c:axId val="129816303"/>
      </c:scatterChart>
      <c:valAx>
        <c:axId val="129840015"/>
        <c:scaling>
          <c:orientation val="minMax"/>
          <c:max val="5"/>
          <c:min val="0"/>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de-DE" sz="1050">
                    <a:solidFill>
                      <a:schemeClr val="tx1"/>
                    </a:solidFill>
                  </a:rPr>
                  <a:t>Eintrittswahrscheinlichkeit</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29816303"/>
        <c:crosses val="autoZero"/>
        <c:crossBetween val="midCat"/>
        <c:majorUnit val="1"/>
      </c:valAx>
      <c:valAx>
        <c:axId val="129816303"/>
        <c:scaling>
          <c:orientation val="minMax"/>
          <c:max val="5"/>
        </c:scaling>
        <c:delete val="0"/>
        <c:axPos val="l"/>
        <c:title>
          <c:tx>
            <c:rich>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de-DE" sz="1050">
                    <a:solidFill>
                      <a:schemeClr val="tx1"/>
                    </a:solidFill>
                  </a:rPr>
                  <a:t>Ausmaß,</a:t>
                </a:r>
                <a:r>
                  <a:rPr lang="de-DE" sz="1050" baseline="0">
                    <a:solidFill>
                      <a:schemeClr val="tx1"/>
                    </a:solidFill>
                  </a:rPr>
                  <a:t> Umfang, Umkehrbarkeit</a:t>
                </a:r>
                <a:endParaRPr lang="de-DE" sz="1050">
                  <a:solidFill>
                    <a:schemeClr val="tx1"/>
                  </a:solidFill>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29840015"/>
        <c:crossesAt val="0"/>
        <c:crossBetween val="midCat"/>
        <c:majorUnit val="1"/>
      </c:valAx>
      <c:spPr>
        <a:blipFill dpi="0" rotWithShape="1">
          <a:blip xmlns:r="http://schemas.openxmlformats.org/officeDocument/2006/relationships" r:embed="rId3"/>
          <a:srcRect/>
          <a:stretch>
            <a:fillRect/>
          </a:stretch>
        </a:blip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sz="1600" b="1"/>
              <a:t>Wesentlichkeitsanalyse Outside-In</a:t>
            </a:r>
          </a:p>
        </c:rich>
      </c:tx>
      <c:layout>
        <c:manualLayout>
          <c:xMode val="edge"/>
          <c:yMode val="edge"/>
          <c:x val="0.35066061470183324"/>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5192422158910829E-2"/>
          <c:y val="3.9303205070833305E-2"/>
          <c:w val="0.91191745335890606"/>
          <c:h val="0.87844639317656192"/>
        </c:manualLayout>
      </c:layout>
      <c:scatterChart>
        <c:scatterStyle val="lineMarker"/>
        <c:varyColors val="0"/>
        <c:ser>
          <c:idx val="0"/>
          <c:order val="0"/>
          <c:tx>
            <c:v>MatrixOutside-In</c:v>
          </c:tx>
          <c:spPr>
            <a:ln w="25400" cap="rnd">
              <a:noFill/>
              <a:round/>
            </a:ln>
            <a:effectLst/>
          </c:spPr>
          <c:marker>
            <c:symbol val="circle"/>
            <c:size val="5"/>
            <c:spPr>
              <a:solidFill>
                <a:schemeClr val="bg1"/>
              </a:solidFill>
              <a:ln w="9525">
                <a:solidFill>
                  <a:schemeClr val="accent1"/>
                </a:solidFill>
              </a:ln>
              <a:effectLst/>
            </c:spPr>
          </c:marker>
          <c:dLbls>
            <c:dLbl>
              <c:idx val="0"/>
              <c:tx>
                <c:rich>
                  <a:bodyPr/>
                  <a:lstStyle/>
                  <a:p>
                    <a:fld id="{2C4D2EBB-9E84-4B01-9B58-89721E644071}" type="CELLRANGE">
                      <a:rPr lang="en-US"/>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349-4AB6-B107-419B62E39F23}"/>
                </c:ext>
              </c:extLst>
            </c:dLbl>
            <c:dLbl>
              <c:idx val="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7349-4AB6-B107-419B62E39F23}"/>
                </c:ext>
              </c:extLst>
            </c:dLbl>
            <c:dLbl>
              <c:idx val="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7349-4AB6-B107-419B62E39F23}"/>
                </c:ext>
              </c:extLst>
            </c:dLbl>
            <c:dLbl>
              <c:idx val="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7349-4AB6-B107-419B62E39F23}"/>
                </c:ext>
              </c:extLst>
            </c:dLbl>
            <c:dLbl>
              <c:idx val="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7349-4AB6-B107-419B62E39F23}"/>
                </c:ext>
              </c:extLst>
            </c:dLbl>
            <c:dLbl>
              <c:idx val="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7349-4AB6-B107-419B62E39F23}"/>
                </c:ext>
              </c:extLst>
            </c:dLbl>
            <c:dLbl>
              <c:idx val="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7349-4AB6-B107-419B62E39F23}"/>
                </c:ext>
              </c:extLst>
            </c:dLbl>
            <c:dLbl>
              <c:idx val="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7349-4AB6-B107-419B62E39F23}"/>
                </c:ext>
              </c:extLst>
            </c:dLbl>
            <c:dLbl>
              <c:idx val="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7349-4AB6-B107-419B62E39F23}"/>
                </c:ext>
              </c:extLst>
            </c:dLbl>
            <c:dLbl>
              <c:idx val="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7349-4AB6-B107-419B62E39F23}"/>
                </c:ext>
              </c:extLst>
            </c:dLbl>
            <c:dLbl>
              <c:idx val="1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7349-4AB6-B107-419B62E39F23}"/>
                </c:ext>
              </c:extLst>
            </c:dLbl>
            <c:dLbl>
              <c:idx val="1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7349-4AB6-B107-419B62E39F23}"/>
                </c:ext>
              </c:extLst>
            </c:dLbl>
            <c:dLbl>
              <c:idx val="1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7349-4AB6-B107-419B62E39F23}"/>
                </c:ext>
              </c:extLst>
            </c:dLbl>
            <c:dLbl>
              <c:idx val="1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7349-4AB6-B107-419B62E39F23}"/>
                </c:ext>
              </c:extLst>
            </c:dLbl>
            <c:dLbl>
              <c:idx val="1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349-4AB6-B107-419B62E39F23}"/>
                </c:ext>
              </c:extLst>
            </c:dLbl>
            <c:dLbl>
              <c:idx val="1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349-4AB6-B107-419B62E39F23}"/>
                </c:ext>
              </c:extLst>
            </c:dLbl>
            <c:dLbl>
              <c:idx val="1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349-4AB6-B107-419B62E39F23}"/>
                </c:ext>
              </c:extLst>
            </c:dLbl>
            <c:dLbl>
              <c:idx val="1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7349-4AB6-B107-419B62E39F23}"/>
                </c:ext>
              </c:extLst>
            </c:dLbl>
            <c:dLbl>
              <c:idx val="1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349-4AB6-B107-419B62E39F23}"/>
                </c:ext>
              </c:extLst>
            </c:dLbl>
            <c:dLbl>
              <c:idx val="1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349-4AB6-B107-419B62E39F23}"/>
                </c:ext>
              </c:extLst>
            </c:dLbl>
            <c:dLbl>
              <c:idx val="2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7349-4AB6-B107-419B62E39F23}"/>
                </c:ext>
              </c:extLst>
            </c:dLbl>
            <c:dLbl>
              <c:idx val="2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7349-4AB6-B107-419B62E39F23}"/>
                </c:ext>
              </c:extLst>
            </c:dLbl>
            <c:dLbl>
              <c:idx val="2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7349-4AB6-B107-419B62E39F23}"/>
                </c:ext>
              </c:extLst>
            </c:dLbl>
            <c:dLbl>
              <c:idx val="2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7349-4AB6-B107-419B62E39F23}"/>
                </c:ext>
              </c:extLst>
            </c:dLbl>
            <c:dLbl>
              <c:idx val="2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7349-4AB6-B107-419B62E39F23}"/>
                </c:ext>
              </c:extLst>
            </c:dLbl>
            <c:dLbl>
              <c:idx val="2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7349-4AB6-B107-419B62E39F23}"/>
                </c:ext>
              </c:extLst>
            </c:dLbl>
            <c:dLbl>
              <c:idx val="2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349-4AB6-B107-419B62E39F23}"/>
                </c:ext>
              </c:extLst>
            </c:dLbl>
            <c:dLbl>
              <c:idx val="2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349-4AB6-B107-419B62E39F23}"/>
                </c:ext>
              </c:extLst>
            </c:dLbl>
            <c:dLbl>
              <c:idx val="2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7349-4AB6-B107-419B62E39F23}"/>
                </c:ext>
              </c:extLst>
            </c:dLbl>
            <c:dLbl>
              <c:idx val="2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7349-4AB6-B107-419B62E39F23}"/>
                </c:ext>
              </c:extLst>
            </c:dLbl>
            <c:dLbl>
              <c:idx val="3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7349-4AB6-B107-419B62E39F23}"/>
                </c:ext>
              </c:extLst>
            </c:dLbl>
            <c:dLbl>
              <c:idx val="3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7349-4AB6-B107-419B62E39F23}"/>
                </c:ext>
              </c:extLst>
            </c:dLbl>
            <c:dLbl>
              <c:idx val="3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7349-4AB6-B107-419B62E39F23}"/>
                </c:ext>
              </c:extLst>
            </c:dLbl>
            <c:dLbl>
              <c:idx val="3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7349-4AB6-B107-419B62E39F23}"/>
                </c:ext>
              </c:extLst>
            </c:dLbl>
            <c:dLbl>
              <c:idx val="3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7349-4AB6-B107-419B62E39F23}"/>
                </c:ext>
              </c:extLst>
            </c:dLbl>
            <c:dLbl>
              <c:idx val="3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7349-4AB6-B107-419B62E39F23}"/>
                </c:ext>
              </c:extLst>
            </c:dLbl>
            <c:dLbl>
              <c:idx val="3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7349-4AB6-B107-419B62E39F23}"/>
                </c:ext>
              </c:extLst>
            </c:dLbl>
            <c:dLbl>
              <c:idx val="3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7349-4AB6-B107-419B62E39F23}"/>
                </c:ext>
              </c:extLst>
            </c:dLbl>
            <c:dLbl>
              <c:idx val="3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7349-4AB6-B107-419B62E39F23}"/>
                </c:ext>
              </c:extLst>
            </c:dLbl>
            <c:dLbl>
              <c:idx val="3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7349-4AB6-B107-419B62E39F23}"/>
                </c:ext>
              </c:extLst>
            </c:dLbl>
            <c:dLbl>
              <c:idx val="4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7349-4AB6-B107-419B62E39F23}"/>
                </c:ext>
              </c:extLst>
            </c:dLbl>
            <c:dLbl>
              <c:idx val="4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7349-4AB6-B107-419B62E39F23}"/>
                </c:ext>
              </c:extLst>
            </c:dLbl>
            <c:dLbl>
              <c:idx val="4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7349-4AB6-B107-419B62E39F23}"/>
                </c:ext>
              </c:extLst>
            </c:dLbl>
            <c:dLbl>
              <c:idx val="4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7349-4AB6-B107-419B62E39F23}"/>
                </c:ext>
              </c:extLst>
            </c:dLbl>
            <c:dLbl>
              <c:idx val="4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7349-4AB6-B107-419B62E39F23}"/>
                </c:ext>
              </c:extLst>
            </c:dLbl>
            <c:dLbl>
              <c:idx val="4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7349-4AB6-B107-419B62E39F23}"/>
                </c:ext>
              </c:extLst>
            </c:dLbl>
            <c:dLbl>
              <c:idx val="4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7349-4AB6-B107-419B62E39F23}"/>
                </c:ext>
              </c:extLst>
            </c:dLbl>
            <c:dLbl>
              <c:idx val="4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7349-4AB6-B107-419B62E39F23}"/>
                </c:ext>
              </c:extLst>
            </c:dLbl>
            <c:dLbl>
              <c:idx val="4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7349-4AB6-B107-419B62E39F23}"/>
                </c:ext>
              </c:extLst>
            </c:dLbl>
            <c:dLbl>
              <c:idx val="4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7349-4AB6-B107-419B62E39F23}"/>
                </c:ext>
              </c:extLst>
            </c:dLbl>
            <c:dLbl>
              <c:idx val="5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7349-4AB6-B107-419B62E39F23}"/>
                </c:ext>
              </c:extLst>
            </c:dLbl>
            <c:dLbl>
              <c:idx val="5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7349-4AB6-B107-419B62E39F23}"/>
                </c:ext>
              </c:extLst>
            </c:dLbl>
            <c:dLbl>
              <c:idx val="5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7349-4AB6-B107-419B62E39F23}"/>
                </c:ext>
              </c:extLst>
            </c:dLbl>
            <c:dLbl>
              <c:idx val="5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7349-4AB6-B107-419B62E39F23}"/>
                </c:ext>
              </c:extLst>
            </c:dLbl>
            <c:dLbl>
              <c:idx val="5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7349-4AB6-B107-419B62E39F23}"/>
                </c:ext>
              </c:extLst>
            </c:dLbl>
            <c:dLbl>
              <c:idx val="5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7349-4AB6-B107-419B62E39F23}"/>
                </c:ext>
              </c:extLst>
            </c:dLbl>
            <c:dLbl>
              <c:idx val="5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7349-4AB6-B107-419B62E39F23}"/>
                </c:ext>
              </c:extLst>
            </c:dLbl>
            <c:dLbl>
              <c:idx val="5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7349-4AB6-B107-419B62E39F23}"/>
                </c:ext>
              </c:extLst>
            </c:dLbl>
            <c:dLbl>
              <c:idx val="5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7349-4AB6-B107-419B62E39F23}"/>
                </c:ext>
              </c:extLst>
            </c:dLbl>
            <c:dLbl>
              <c:idx val="5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7349-4AB6-B107-419B62E39F23}"/>
                </c:ext>
              </c:extLst>
            </c:dLbl>
            <c:dLbl>
              <c:idx val="6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7349-4AB6-B107-419B62E39F23}"/>
                </c:ext>
              </c:extLst>
            </c:dLbl>
            <c:dLbl>
              <c:idx val="6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7349-4AB6-B107-419B62E39F23}"/>
                </c:ext>
              </c:extLst>
            </c:dLbl>
            <c:dLbl>
              <c:idx val="6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7349-4AB6-B107-419B62E39F23}"/>
                </c:ext>
              </c:extLst>
            </c:dLbl>
            <c:dLbl>
              <c:idx val="6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7349-4AB6-B107-419B62E39F23}"/>
                </c:ext>
              </c:extLst>
            </c:dLbl>
            <c:dLbl>
              <c:idx val="6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7349-4AB6-B107-419B62E39F23}"/>
                </c:ext>
              </c:extLst>
            </c:dLbl>
            <c:dLbl>
              <c:idx val="6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7349-4AB6-B107-419B62E39F23}"/>
                </c:ext>
              </c:extLst>
            </c:dLbl>
            <c:dLbl>
              <c:idx val="6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7349-4AB6-B107-419B62E39F23}"/>
                </c:ext>
              </c:extLst>
            </c:dLbl>
            <c:dLbl>
              <c:idx val="6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7349-4AB6-B107-419B62E39F23}"/>
                </c:ext>
              </c:extLst>
            </c:dLbl>
            <c:dLbl>
              <c:idx val="6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7349-4AB6-B107-419B62E39F23}"/>
                </c:ext>
              </c:extLst>
            </c:dLbl>
            <c:dLbl>
              <c:idx val="6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7349-4AB6-B107-419B62E39F23}"/>
                </c:ext>
              </c:extLst>
            </c:dLbl>
            <c:dLbl>
              <c:idx val="7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7349-4AB6-B107-419B62E39F23}"/>
                </c:ext>
              </c:extLst>
            </c:dLbl>
            <c:dLbl>
              <c:idx val="7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7349-4AB6-B107-419B62E39F23}"/>
                </c:ext>
              </c:extLst>
            </c:dLbl>
            <c:dLbl>
              <c:idx val="7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7349-4AB6-B107-419B62E39F23}"/>
                </c:ext>
              </c:extLst>
            </c:dLbl>
            <c:dLbl>
              <c:idx val="7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7349-4AB6-B107-419B62E39F23}"/>
                </c:ext>
              </c:extLst>
            </c:dLbl>
            <c:dLbl>
              <c:idx val="7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7349-4AB6-B107-419B62E39F23}"/>
                </c:ext>
              </c:extLst>
            </c:dLbl>
            <c:dLbl>
              <c:idx val="7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7349-4AB6-B107-419B62E39F23}"/>
                </c:ext>
              </c:extLst>
            </c:dLbl>
            <c:dLbl>
              <c:idx val="7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7349-4AB6-B107-419B62E39F23}"/>
                </c:ext>
              </c:extLst>
            </c:dLbl>
            <c:dLbl>
              <c:idx val="7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7349-4AB6-B107-419B62E39F23}"/>
                </c:ext>
              </c:extLst>
            </c:dLbl>
            <c:dLbl>
              <c:idx val="7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7349-4AB6-B107-419B62E39F23}"/>
                </c:ext>
              </c:extLst>
            </c:dLbl>
            <c:dLbl>
              <c:idx val="7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7349-4AB6-B107-419B62E39F23}"/>
                </c:ext>
              </c:extLst>
            </c:dLbl>
            <c:dLbl>
              <c:idx val="8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7349-4AB6-B107-419B62E39F23}"/>
                </c:ext>
              </c:extLst>
            </c:dLbl>
            <c:dLbl>
              <c:idx val="8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7349-4AB6-B107-419B62E39F23}"/>
                </c:ext>
              </c:extLst>
            </c:dLbl>
            <c:dLbl>
              <c:idx val="8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7349-4AB6-B107-419B62E39F23}"/>
                </c:ext>
              </c:extLst>
            </c:dLbl>
            <c:dLbl>
              <c:idx val="8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7349-4AB6-B107-419B62E39F23}"/>
                </c:ext>
              </c:extLst>
            </c:dLbl>
            <c:dLbl>
              <c:idx val="8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7349-4AB6-B107-419B62E39F23}"/>
                </c:ext>
              </c:extLst>
            </c:dLbl>
            <c:dLbl>
              <c:idx val="85"/>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7349-4AB6-B107-419B62E39F23}"/>
                </c:ext>
              </c:extLst>
            </c:dLbl>
            <c:dLbl>
              <c:idx val="86"/>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7349-4AB6-B107-419B62E39F23}"/>
                </c:ext>
              </c:extLst>
            </c:dLbl>
            <c:dLbl>
              <c:idx val="87"/>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7349-4AB6-B107-419B62E39F23}"/>
                </c:ext>
              </c:extLst>
            </c:dLbl>
            <c:dLbl>
              <c:idx val="88"/>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7349-4AB6-B107-419B62E39F23}"/>
                </c:ext>
              </c:extLst>
            </c:dLbl>
            <c:dLbl>
              <c:idx val="89"/>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7349-4AB6-B107-419B62E39F23}"/>
                </c:ext>
              </c:extLst>
            </c:dLbl>
            <c:dLbl>
              <c:idx val="90"/>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7349-4AB6-B107-419B62E39F23}"/>
                </c:ext>
              </c:extLst>
            </c:dLbl>
            <c:dLbl>
              <c:idx val="91"/>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7349-4AB6-B107-419B62E39F23}"/>
                </c:ext>
              </c:extLst>
            </c:dLbl>
            <c:dLbl>
              <c:idx val="92"/>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7349-4AB6-B107-419B62E39F23}"/>
                </c:ext>
              </c:extLst>
            </c:dLbl>
            <c:dLbl>
              <c:idx val="93"/>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7349-4AB6-B107-419B62E39F23}"/>
                </c:ext>
              </c:extLst>
            </c:dLbl>
            <c:dLbl>
              <c:idx val="94"/>
              <c:tx>
                <c:rich>
                  <a:bodyPr/>
                  <a:lstStyle/>
                  <a:p>
                    <a:endParaRPr lang="de-DE"/>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7349-4AB6-B107-419B62E39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'Outside-In'!$M$7:$M$101</c:f>
              <c:numCache>
                <c:formatCode>General</c:formatCode>
                <c:ptCount val="95"/>
              </c:numCache>
            </c:numRef>
          </c:xVal>
          <c:yVal>
            <c:numRef>
              <c:f>'Outside-In'!$N$7:$N$101</c:f>
              <c:numCache>
                <c:formatCode>@</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formatCode="General">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formatCode="General">
                  <c:v>0</c:v>
                </c:pt>
                <c:pt idx="84">
                  <c:v>0</c:v>
                </c:pt>
                <c:pt idx="85">
                  <c:v>0</c:v>
                </c:pt>
                <c:pt idx="86">
                  <c:v>0</c:v>
                </c:pt>
                <c:pt idx="87">
                  <c:v>0</c:v>
                </c:pt>
                <c:pt idx="88">
                  <c:v>0</c:v>
                </c:pt>
                <c:pt idx="89">
                  <c:v>0</c:v>
                </c:pt>
                <c:pt idx="90">
                  <c:v>0</c:v>
                </c:pt>
                <c:pt idx="91" formatCode="General">
                  <c:v>0</c:v>
                </c:pt>
                <c:pt idx="92">
                  <c:v>0</c:v>
                </c:pt>
                <c:pt idx="93">
                  <c:v>0</c:v>
                </c:pt>
                <c:pt idx="94">
                  <c:v>0</c:v>
                </c:pt>
              </c:numCache>
            </c:numRef>
          </c:yVal>
          <c:smooth val="0"/>
          <c:extLst>
            <c:ext xmlns:c15="http://schemas.microsoft.com/office/drawing/2012/chart" uri="{02D57815-91ED-43cb-92C2-25804820EDAC}">
              <c15:datalabelsRange>
                <c15:f>'Outside-In'!$E$7:$E$101</c15:f>
                <c15:dlblRangeCache>
                  <c:ptCount val="95"/>
                </c15:dlblRangeCache>
              </c15:datalabelsRange>
            </c:ext>
            <c:ext xmlns:c16="http://schemas.microsoft.com/office/drawing/2014/chart" uri="{C3380CC4-5D6E-409C-BE32-E72D297353CC}">
              <c16:uniqueId val="{0000005F-7349-4AB6-B107-419B62E39F23}"/>
            </c:ext>
          </c:extLst>
        </c:ser>
        <c:dLbls>
          <c:showLegendKey val="0"/>
          <c:showVal val="0"/>
          <c:showCatName val="0"/>
          <c:showSerName val="0"/>
          <c:showPercent val="0"/>
          <c:showBubbleSize val="0"/>
        </c:dLbls>
        <c:axId val="129840015"/>
        <c:axId val="129816303"/>
      </c:scatterChart>
      <c:valAx>
        <c:axId val="129840015"/>
        <c:scaling>
          <c:orientation val="minMax"/>
          <c:max val="5"/>
          <c:min val="0"/>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de-DE" sz="1600">
                    <a:solidFill>
                      <a:schemeClr val="tx1"/>
                    </a:solidFill>
                  </a:rPr>
                  <a:t>Eintrittswahrscheinlichkeit</a:t>
                </a:r>
              </a:p>
            </c:rich>
          </c:tx>
          <c:layout>
            <c:manualLayout>
              <c:xMode val="edge"/>
              <c:yMode val="edge"/>
              <c:x val="0.41503253659602746"/>
              <c:y val="0.940569500176838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29816303"/>
        <c:crosses val="autoZero"/>
        <c:crossBetween val="midCat"/>
        <c:majorUnit val="1"/>
      </c:valAx>
      <c:valAx>
        <c:axId val="129816303"/>
        <c:scaling>
          <c:orientation val="minMax"/>
          <c:max val="5"/>
        </c:scaling>
        <c:delete val="0"/>
        <c:axPos val="l"/>
        <c:title>
          <c:tx>
            <c:rich>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de-DE" sz="1600">
                    <a:solidFill>
                      <a:schemeClr val="tx1"/>
                    </a:solidFill>
                  </a:rPr>
                  <a:t>Ausmaß</a:t>
                </a:r>
              </a:p>
            </c:rich>
          </c:tx>
          <c:layout>
            <c:manualLayout>
              <c:xMode val="edge"/>
              <c:yMode val="edge"/>
              <c:x val="1.5530674360335214E-2"/>
              <c:y val="0.4266510908674532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29840015"/>
        <c:crossesAt val="0"/>
        <c:crossBetween val="midCat"/>
        <c:majorUnit val="1"/>
      </c:valAx>
      <c:spPr>
        <a:blipFill dpi="0" rotWithShape="1">
          <a:blip xmlns:r="http://schemas.openxmlformats.org/officeDocument/2006/relationships" r:embed="rId3"/>
          <a:srcRect/>
          <a:stretch>
            <a:fillRect/>
          </a:stretch>
        </a:blip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deutscher-nachhaltigkeitskodex.de/media/4ijpazw4/dnk_iros-impacts-risks-and-opportunities.pdf"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65314</xdr:colOff>
      <xdr:row>0</xdr:row>
      <xdr:rowOff>87086</xdr:rowOff>
    </xdr:from>
    <xdr:to>
      <xdr:col>1</xdr:col>
      <xdr:colOff>975192</xdr:colOff>
      <xdr:row>0</xdr:row>
      <xdr:rowOff>936044</xdr:rowOff>
    </xdr:to>
    <xdr:pic>
      <xdr:nvPicPr>
        <xdr:cNvPr id="6" name="Grafik 5">
          <a:extLst>
            <a:ext uri="{FF2B5EF4-FFF2-40B4-BE49-F238E27FC236}">
              <a16:creationId xmlns:a16="http://schemas.microsoft.com/office/drawing/2014/main" id="{D0C62E70-AA0D-4447-BA40-23BF6EA6A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 y="87086"/>
          <a:ext cx="1424772" cy="858483"/>
        </a:xfrm>
        <a:prstGeom prst="rect">
          <a:avLst/>
        </a:prstGeom>
      </xdr:spPr>
    </xdr:pic>
    <xdr:clientData/>
  </xdr:twoCellAnchor>
  <xdr:twoCellAnchor editAs="oneCell">
    <xdr:from>
      <xdr:col>1</xdr:col>
      <xdr:colOff>936171</xdr:colOff>
      <xdr:row>0</xdr:row>
      <xdr:rowOff>293915</xdr:rowOff>
    </xdr:from>
    <xdr:to>
      <xdr:col>1</xdr:col>
      <xdr:colOff>2149258</xdr:colOff>
      <xdr:row>0</xdr:row>
      <xdr:rowOff>893653</xdr:rowOff>
    </xdr:to>
    <xdr:pic>
      <xdr:nvPicPr>
        <xdr:cNvPr id="10" name="Grafik 9">
          <a:extLst>
            <a:ext uri="{FF2B5EF4-FFF2-40B4-BE49-F238E27FC236}">
              <a16:creationId xmlns:a16="http://schemas.microsoft.com/office/drawing/2014/main" id="{14F399EA-AAFA-4356-98CF-8FEC5883AB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685" y="293915"/>
          <a:ext cx="1220707" cy="611168"/>
        </a:xfrm>
        <a:prstGeom prst="rect">
          <a:avLst/>
        </a:prstGeom>
      </xdr:spPr>
    </xdr:pic>
    <xdr:clientData/>
  </xdr:twoCellAnchor>
  <xdr:twoCellAnchor>
    <xdr:from>
      <xdr:col>2</xdr:col>
      <xdr:colOff>225410</xdr:colOff>
      <xdr:row>6</xdr:row>
      <xdr:rowOff>1472647</xdr:rowOff>
    </xdr:from>
    <xdr:to>
      <xdr:col>2</xdr:col>
      <xdr:colOff>512270</xdr:colOff>
      <xdr:row>6</xdr:row>
      <xdr:rowOff>1776933</xdr:rowOff>
    </xdr:to>
    <xdr:sp macro="" textlink="">
      <xdr:nvSpPr>
        <xdr:cNvPr id="7" name="Kreuz 6">
          <a:extLst>
            <a:ext uri="{FF2B5EF4-FFF2-40B4-BE49-F238E27FC236}">
              <a16:creationId xmlns:a16="http://schemas.microsoft.com/office/drawing/2014/main" id="{017C9DFD-16FC-44A2-9D44-9C41018E3EC1}"/>
            </a:ext>
          </a:extLst>
        </xdr:cNvPr>
        <xdr:cNvSpPr/>
      </xdr:nvSpPr>
      <xdr:spPr>
        <a:xfrm>
          <a:off x="8597805" y="6963529"/>
          <a:ext cx="286860" cy="304286"/>
        </a:xfrm>
        <a:prstGeom prst="plus">
          <a:avLst>
            <a:gd name="adj" fmla="val 3271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6</xdr:col>
      <xdr:colOff>259053</xdr:colOff>
      <xdr:row>6</xdr:row>
      <xdr:rowOff>175051</xdr:rowOff>
    </xdr:from>
    <xdr:to>
      <xdr:col>8</xdr:col>
      <xdr:colOff>2765303</xdr:colOff>
      <xdr:row>6</xdr:row>
      <xdr:rowOff>4134080</xdr:rowOff>
    </xdr:to>
    <xdr:pic>
      <xdr:nvPicPr>
        <xdr:cNvPr id="12" name="Grafik 11" descr="Text:&#10;1. Bewertungstabellen: Übertragung der Is in das Blatt zur Inside-Out-Bewertung und der ROs in das Blatt zur Outside-In-Bewertung. --&gt; Bewertungen erfolgen nach bestimmten Kriterien&#10;&#10;2. Bewertung: Die Is und ROs werden nach bestimmten Kriterien bewertet. Bei der Bewertung können die Ansprechpersonen aus Ihrem Unternehmen Sie unterstützen. &#10;&#10;3. Shortlist: Alle IROs, deren Bewertung über den eigens gesetzten Schwellenwert fallen, sind berichtenswert (= Shortlist). Das Ergebnis der Bewertung kann mit relevanten Stakeholdern besprochen werden.">
          <a:extLst>
            <a:ext uri="{FF2B5EF4-FFF2-40B4-BE49-F238E27FC236}">
              <a16:creationId xmlns:a16="http://schemas.microsoft.com/office/drawing/2014/main" id="{8C24899E-968E-4AF9-8D13-070302D571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64395" y="4872311"/>
          <a:ext cx="7889623" cy="3955219"/>
        </a:xfrm>
        <a:prstGeom prst="rect">
          <a:avLst/>
        </a:prstGeom>
      </xdr:spPr>
    </xdr:pic>
    <xdr:clientData/>
  </xdr:twoCellAnchor>
  <xdr:twoCellAnchor editAs="oneCell">
    <xdr:from>
      <xdr:col>1</xdr:col>
      <xdr:colOff>39144</xdr:colOff>
      <xdr:row>6</xdr:row>
      <xdr:rowOff>225624</xdr:rowOff>
    </xdr:from>
    <xdr:to>
      <xdr:col>1</xdr:col>
      <xdr:colOff>7809639</xdr:colOff>
      <xdr:row>6</xdr:row>
      <xdr:rowOff>4060470</xdr:rowOff>
    </xdr:to>
    <xdr:pic>
      <xdr:nvPicPr>
        <xdr:cNvPr id="4" name="Grafik 3">
          <a:extLst>
            <a:ext uri="{FF2B5EF4-FFF2-40B4-BE49-F238E27FC236}">
              <a16:creationId xmlns:a16="http://schemas.microsoft.com/office/drawing/2014/main" id="{B7DDC1D0-DC87-4F51-952A-61DF327CA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8014" y="4688021"/>
          <a:ext cx="7770495" cy="3842466"/>
        </a:xfrm>
        <a:prstGeom prst="rect">
          <a:avLst/>
        </a:prstGeom>
      </xdr:spPr>
    </xdr:pic>
    <xdr:clientData/>
  </xdr:twoCellAnchor>
  <xdr:twoCellAnchor editAs="oneCell">
    <xdr:from>
      <xdr:col>3</xdr:col>
      <xdr:colOff>108783</xdr:colOff>
      <xdr:row>6</xdr:row>
      <xdr:rowOff>550392</xdr:rowOff>
    </xdr:from>
    <xdr:to>
      <xdr:col>4</xdr:col>
      <xdr:colOff>2721695</xdr:colOff>
      <xdr:row>6</xdr:row>
      <xdr:rowOff>4099265</xdr:rowOff>
    </xdr:to>
    <xdr:pic>
      <xdr:nvPicPr>
        <xdr:cNvPr id="15" name="Grafik 14">
          <a:extLst>
            <a:ext uri="{FF2B5EF4-FFF2-40B4-BE49-F238E27FC236}">
              <a16:creationId xmlns:a16="http://schemas.microsoft.com/office/drawing/2014/main" id="{2199D945-8B2F-4710-9CCF-59C4ED1374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67437" y="6021161"/>
          <a:ext cx="5196043" cy="3545063"/>
        </a:xfrm>
        <a:prstGeom prst="rect">
          <a:avLst/>
        </a:prstGeom>
      </xdr:spPr>
    </xdr:pic>
    <xdr:clientData/>
  </xdr:twoCellAnchor>
  <xdr:twoCellAnchor>
    <xdr:from>
      <xdr:col>5</xdr:col>
      <xdr:colOff>320552</xdr:colOff>
      <xdr:row>6</xdr:row>
      <xdr:rowOff>1489924</xdr:rowOff>
    </xdr:from>
    <xdr:to>
      <xdr:col>5</xdr:col>
      <xdr:colOff>587205</xdr:colOff>
      <xdr:row>6</xdr:row>
      <xdr:rowOff>1781774</xdr:rowOff>
    </xdr:to>
    <xdr:sp macro="" textlink="">
      <xdr:nvSpPr>
        <xdr:cNvPr id="16" name="Pfeil: nach rechts 15">
          <a:extLst>
            <a:ext uri="{FF2B5EF4-FFF2-40B4-BE49-F238E27FC236}">
              <a16:creationId xmlns:a16="http://schemas.microsoft.com/office/drawing/2014/main" id="{A73D9F22-DED9-4B6F-A64F-D9B6AD0C8258}"/>
            </a:ext>
          </a:extLst>
        </xdr:cNvPr>
        <xdr:cNvSpPr/>
      </xdr:nvSpPr>
      <xdr:spPr>
        <a:xfrm>
          <a:off x="14880195" y="6980806"/>
          <a:ext cx="266653" cy="29185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740461</xdr:colOff>
      <xdr:row>2</xdr:row>
      <xdr:rowOff>1224643</xdr:rowOff>
    </xdr:from>
    <xdr:to>
      <xdr:col>7</xdr:col>
      <xdr:colOff>176893</xdr:colOff>
      <xdr:row>4</xdr:row>
      <xdr:rowOff>397509</xdr:rowOff>
    </xdr:to>
    <xdr:sp macro="" textlink="">
      <xdr:nvSpPr>
        <xdr:cNvPr id="6" name="Sprechblase: rechteckig 5">
          <a:extLst>
            <a:ext uri="{FF2B5EF4-FFF2-40B4-BE49-F238E27FC236}">
              <a16:creationId xmlns:a16="http://schemas.microsoft.com/office/drawing/2014/main" id="{24688CE8-EDCB-4A3F-8EC8-0B82A93F41DC}"/>
            </a:ext>
          </a:extLst>
        </xdr:cNvPr>
        <xdr:cNvSpPr/>
      </xdr:nvSpPr>
      <xdr:spPr>
        <a:xfrm>
          <a:off x="6319390" y="6245679"/>
          <a:ext cx="5287503" cy="1322794"/>
        </a:xfrm>
        <a:prstGeom prst="wedgeRectCallout">
          <a:avLst>
            <a:gd name="adj1" fmla="val -60905"/>
            <a:gd name="adj2" fmla="val 439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a:t>Das</a:t>
          </a:r>
          <a:r>
            <a:rPr lang="de-DE" sz="1100" baseline="0"/>
            <a:t> Konzept der </a:t>
          </a:r>
          <a:r>
            <a:rPr lang="de-DE" sz="1100" b="1" baseline="0"/>
            <a:t>doppelten Wesentlichkeit </a:t>
          </a:r>
          <a:r>
            <a:rPr lang="de-DE" sz="1100" baseline="0"/>
            <a:t>zielt darauf ab, eine Eingrenzung der zu berichtenden Datenpunkte für die CSRD-Berichterstattung vorzunehmen. Dabei wird verlangt, dass Unternehmen</a:t>
          </a:r>
          <a:r>
            <a:rPr lang="de-DE" sz="1100" b="1" baseline="0"/>
            <a:t> IROs </a:t>
          </a:r>
          <a:r>
            <a:rPr lang="de-DE" sz="1100" baseline="0"/>
            <a:t>definieren und diese nach der</a:t>
          </a:r>
          <a:r>
            <a:rPr lang="de-DE" sz="1100" b="1" baseline="0"/>
            <a:t> Inside-Out</a:t>
          </a:r>
          <a:r>
            <a:rPr lang="de-DE" sz="1100" baseline="0"/>
            <a:t>, als auch nach der </a:t>
          </a:r>
          <a:r>
            <a:rPr lang="de-DE" sz="1100" b="1" baseline="0"/>
            <a:t>Outside-In</a:t>
          </a:r>
          <a:r>
            <a:rPr lang="de-DE" sz="1100" baseline="0"/>
            <a:t> Perspektive bewerten. </a:t>
          </a:r>
          <a:endParaRPr lang="de-DE" sz="1100"/>
        </a:p>
      </xdr:txBody>
    </xdr:sp>
    <xdr:clientData/>
  </xdr:twoCellAnchor>
  <xdr:twoCellAnchor>
    <xdr:from>
      <xdr:col>0</xdr:col>
      <xdr:colOff>141501</xdr:colOff>
      <xdr:row>1</xdr:row>
      <xdr:rowOff>208637</xdr:rowOff>
    </xdr:from>
    <xdr:to>
      <xdr:col>2</xdr:col>
      <xdr:colOff>787187</xdr:colOff>
      <xdr:row>3</xdr:row>
      <xdr:rowOff>631190</xdr:rowOff>
    </xdr:to>
    <xdr:sp macro="" textlink="">
      <xdr:nvSpPr>
        <xdr:cNvPr id="7" name="Sprechblase: rechteckig 6">
          <a:extLst>
            <a:ext uri="{FF2B5EF4-FFF2-40B4-BE49-F238E27FC236}">
              <a16:creationId xmlns:a16="http://schemas.microsoft.com/office/drawing/2014/main" id="{682B8B25-5DB1-4588-AD9E-03F7A3B6A72E}"/>
            </a:ext>
          </a:extLst>
        </xdr:cNvPr>
        <xdr:cNvSpPr/>
      </xdr:nvSpPr>
      <xdr:spPr>
        <a:xfrm>
          <a:off x="141501" y="2970887"/>
          <a:ext cx="3228019" cy="3459970"/>
        </a:xfrm>
        <a:prstGeom prst="wedgeRectCallout">
          <a:avLst>
            <a:gd name="adj1" fmla="val -1786"/>
            <a:gd name="adj2" fmla="val 826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Die</a:t>
          </a:r>
          <a:r>
            <a:rPr lang="de-DE" sz="1100" baseline="0"/>
            <a:t> </a:t>
          </a:r>
          <a:r>
            <a:rPr lang="de-DE" sz="1100" baseline="0">
              <a:solidFill>
                <a:schemeClr val="bg1"/>
              </a:solidFill>
            </a:rPr>
            <a:t>CSRD/ESRS fordert </a:t>
          </a:r>
          <a:r>
            <a:rPr lang="de-DE" sz="1100" baseline="0"/>
            <a:t>die Offenlegung </a:t>
          </a:r>
          <a:r>
            <a:rPr lang="de-DE" sz="1100" b="1" baseline="0"/>
            <a:t>unternehmensspezifischer IROs </a:t>
          </a:r>
          <a:r>
            <a:rPr lang="de-DE" sz="1100" baseline="0"/>
            <a:t>in den Bereichen</a:t>
          </a:r>
        </a:p>
        <a:p>
          <a:pPr algn="l"/>
          <a:r>
            <a:rPr lang="de-DE" sz="1100" baseline="0"/>
            <a:t>- Umwelt (</a:t>
          </a:r>
          <a:r>
            <a:rPr lang="de-DE" sz="1100" b="1" baseline="0"/>
            <a:t>Environmental E</a:t>
          </a:r>
          <a:r>
            <a:rPr lang="de-DE" sz="1100" baseline="0"/>
            <a:t>)</a:t>
          </a:r>
        </a:p>
        <a:p>
          <a:pPr algn="l"/>
          <a:r>
            <a:rPr lang="de-DE" sz="1100" baseline="0"/>
            <a:t>- Soziales (</a:t>
          </a:r>
          <a:r>
            <a:rPr lang="de-DE" sz="1100" b="1" baseline="0"/>
            <a:t>Social S</a:t>
          </a:r>
          <a:r>
            <a:rPr lang="de-DE" sz="1100" baseline="0"/>
            <a:t>)</a:t>
          </a:r>
        </a:p>
        <a:p>
          <a:pPr algn="l"/>
          <a:r>
            <a:rPr lang="de-DE" sz="1100" baseline="0"/>
            <a:t>- Leitung (</a:t>
          </a:r>
          <a:r>
            <a:rPr lang="de-DE" sz="1100" b="1" baseline="0"/>
            <a:t>Governance G</a:t>
          </a:r>
          <a:r>
            <a:rPr lang="de-DE" sz="1100" baseline="0"/>
            <a:t>). </a:t>
          </a:r>
        </a:p>
        <a:p>
          <a:pPr algn="l"/>
          <a:endParaRPr lang="de-DE" sz="1100" baseline="0"/>
        </a:p>
        <a:p>
          <a:pPr algn="l"/>
          <a:r>
            <a:rPr lang="de-DE" sz="1100" baseline="0"/>
            <a:t>Dabei werden innerhalb dieser 3 Themenfelder </a:t>
          </a:r>
          <a:r>
            <a:rPr lang="de-DE" sz="1100" b="1" baseline="0"/>
            <a:t>Oberthemen</a:t>
          </a:r>
          <a:r>
            <a:rPr lang="de-DE" sz="1100" baseline="0"/>
            <a:t>, </a:t>
          </a:r>
          <a:r>
            <a:rPr lang="de-DE" sz="1100" b="1" baseline="0"/>
            <a:t>Unterthemen</a:t>
          </a:r>
          <a:r>
            <a:rPr lang="de-DE" sz="1100" baseline="0"/>
            <a:t> und </a:t>
          </a:r>
          <a:r>
            <a:rPr lang="de-DE" sz="1100" b="1" baseline="0"/>
            <a:t>Unter-Unterthemen</a:t>
          </a:r>
          <a:r>
            <a:rPr lang="de-DE" sz="1100" baseline="0"/>
            <a:t> definiert, um möglichst alle relevanten Felder abzudecken. Es wird empfohlen,  IROs auf Unterthemenebene zu definieren, wobei die Unter-Unterthemen als Hilfestellung verwendet werden können.</a:t>
          </a:r>
        </a:p>
        <a:p>
          <a:pPr algn="l"/>
          <a:endParaRPr lang="de-DE" sz="1100" baseline="0"/>
        </a:p>
        <a:p>
          <a:pPr algn="l"/>
          <a:r>
            <a:rPr lang="de-DE" sz="1100" baseline="0"/>
            <a:t>Des Weiteren sollten Sie zusätzlich überlegen, welche IROs auch </a:t>
          </a:r>
          <a:r>
            <a:rPr lang="de-DE" sz="1100" b="1" baseline="0"/>
            <a:t>branchen- bzw. unternehmensspezifisch </a:t>
          </a:r>
          <a:r>
            <a:rPr lang="de-DE" sz="1100" baseline="0"/>
            <a:t>definiert werden könnten.</a:t>
          </a:r>
        </a:p>
        <a:p>
          <a:pPr algn="l"/>
          <a:r>
            <a:rPr lang="de-DE" sz="1100" baseline="0"/>
            <a:t>Nutzen Sie hierfür den Bereich für:</a:t>
          </a:r>
        </a:p>
        <a:p>
          <a:pPr algn="l"/>
          <a:r>
            <a:rPr lang="de-DE" sz="1100" b="1" baseline="0"/>
            <a:t>- Unternehmensspezifische Themen</a:t>
          </a:r>
        </a:p>
        <a:p>
          <a:pPr algn="l"/>
          <a:endParaRPr lang="de-DE" sz="1100" baseline="0"/>
        </a:p>
        <a:p>
          <a:pPr algn="l"/>
          <a:endParaRPr lang="de-DE" sz="1100"/>
        </a:p>
      </xdr:txBody>
    </xdr:sp>
    <xdr:clientData/>
  </xdr:twoCellAnchor>
  <xdr:twoCellAnchor>
    <xdr:from>
      <xdr:col>1</xdr:col>
      <xdr:colOff>793433</xdr:colOff>
      <xdr:row>22</xdr:row>
      <xdr:rowOff>133826</xdr:rowOff>
    </xdr:from>
    <xdr:to>
      <xdr:col>2</xdr:col>
      <xdr:colOff>1269683</xdr:colOff>
      <xdr:row>26</xdr:row>
      <xdr:rowOff>10001</xdr:rowOff>
    </xdr:to>
    <xdr:sp macro="" textlink="">
      <xdr:nvSpPr>
        <xdr:cNvPr id="8" name="Sprechblase: rechteckig 7">
          <a:extLst>
            <a:ext uri="{FF2B5EF4-FFF2-40B4-BE49-F238E27FC236}">
              <a16:creationId xmlns:a16="http://schemas.microsoft.com/office/drawing/2014/main" id="{0FEDFBDB-915E-4DD6-949F-A4D70629276E}"/>
            </a:ext>
          </a:extLst>
        </xdr:cNvPr>
        <xdr:cNvSpPr/>
      </xdr:nvSpPr>
      <xdr:spPr>
        <a:xfrm>
          <a:off x="7734777" y="8218170"/>
          <a:ext cx="2262187" cy="1626394"/>
        </a:xfrm>
        <a:prstGeom prst="wedgeRectCallout">
          <a:avLst>
            <a:gd name="adj1" fmla="val 38945"/>
            <a:gd name="adj2" fmla="val -670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Es ist</a:t>
          </a:r>
          <a:r>
            <a:rPr lang="de-DE" sz="1100" baseline="0"/>
            <a:t> möglich, dass</a:t>
          </a:r>
          <a:r>
            <a:rPr lang="de-DE" sz="1100" b="1" baseline="0"/>
            <a:t> mehrere unternehmensspezifische  Auswirkungen für ein Unterthema </a:t>
          </a:r>
          <a:r>
            <a:rPr lang="de-DE" sz="1100" baseline="0"/>
            <a:t>gefunden werden. </a:t>
          </a:r>
          <a:r>
            <a:rPr lang="de-DE" sz="1100"/>
            <a:t>Über die Funktion</a:t>
          </a:r>
          <a:r>
            <a:rPr lang="de-DE" sz="1100" baseline="0"/>
            <a:t> "Zellen hinzufügen" können pro Unterthema  Zellen eingefügt werden, um </a:t>
          </a:r>
          <a:r>
            <a:rPr lang="de-DE" sz="1100" b="0" i="0" baseline="0"/>
            <a:t>mehrere Auswirkungen pro Unterthema </a:t>
          </a:r>
          <a:r>
            <a:rPr lang="de-DE" sz="1100" baseline="0"/>
            <a:t>zu definieren. </a:t>
          </a:r>
          <a:endParaRPr lang="de-DE" sz="1100"/>
        </a:p>
      </xdr:txBody>
    </xdr:sp>
    <xdr:clientData/>
  </xdr:twoCellAnchor>
  <xdr:twoCellAnchor>
    <xdr:from>
      <xdr:col>5</xdr:col>
      <xdr:colOff>1143000</xdr:colOff>
      <xdr:row>13</xdr:row>
      <xdr:rowOff>47613</xdr:rowOff>
    </xdr:from>
    <xdr:to>
      <xdr:col>5</xdr:col>
      <xdr:colOff>3131820</xdr:colOff>
      <xdr:row>18</xdr:row>
      <xdr:rowOff>180963</xdr:rowOff>
    </xdr:to>
    <xdr:sp macro="" textlink="">
      <xdr:nvSpPr>
        <xdr:cNvPr id="9" name="Sprechblase: rechteckig 8">
          <a:extLst>
            <a:ext uri="{FF2B5EF4-FFF2-40B4-BE49-F238E27FC236}">
              <a16:creationId xmlns:a16="http://schemas.microsoft.com/office/drawing/2014/main" id="{3BB1976E-ADB0-4E2C-A66C-1676098D5988}"/>
            </a:ext>
          </a:extLst>
        </xdr:cNvPr>
        <xdr:cNvSpPr/>
      </xdr:nvSpPr>
      <xdr:spPr>
        <a:xfrm>
          <a:off x="13323094" y="4619613"/>
          <a:ext cx="1988820" cy="2609850"/>
        </a:xfrm>
        <a:prstGeom prst="wedgeRectCallout">
          <a:avLst>
            <a:gd name="adj1" fmla="val -40971"/>
            <a:gd name="adj2" fmla="val 80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Hier können die IROs narrativ</a:t>
          </a:r>
          <a:r>
            <a:rPr lang="de-DE" sz="1100" baseline="0"/>
            <a:t> beschrieben werden. </a:t>
          </a:r>
        </a:p>
        <a:p>
          <a:pPr algn="l"/>
          <a:r>
            <a:rPr lang="de-DE" sz="1100" baseline="0"/>
            <a:t>Die Formulierung der IROs muss </a:t>
          </a:r>
        </a:p>
        <a:p>
          <a:pPr algn="l"/>
          <a:r>
            <a:rPr lang="de-DE" sz="1100" baseline="0"/>
            <a:t>- Eindeutig</a:t>
          </a:r>
        </a:p>
        <a:p>
          <a:pPr algn="l"/>
          <a:r>
            <a:rPr lang="de-DE" sz="1100" baseline="0"/>
            <a:t>- Differenziert</a:t>
          </a:r>
        </a:p>
        <a:p>
          <a:pPr algn="l"/>
          <a:r>
            <a:rPr lang="de-DE" sz="1100" baseline="0"/>
            <a:t>- Nachvollziehbar</a:t>
          </a:r>
        </a:p>
        <a:p>
          <a:pPr algn="l"/>
          <a:r>
            <a:rPr lang="de-DE" sz="1100" baseline="0"/>
            <a:t>- Bewertbar </a:t>
          </a:r>
        </a:p>
        <a:p>
          <a:pPr algn="l"/>
          <a:r>
            <a:rPr lang="de-DE" sz="1100" baseline="0"/>
            <a:t>sein.</a:t>
          </a:r>
        </a:p>
        <a:p>
          <a:pPr algn="l"/>
          <a:r>
            <a:rPr lang="de-DE" sz="1100" baseline="0"/>
            <a:t>Nutzen Sie hierfür gerne die Hinweise zur Formulierung von IROs des DNK.</a:t>
          </a:r>
        </a:p>
      </xdr:txBody>
    </xdr:sp>
    <xdr:clientData/>
  </xdr:twoCellAnchor>
  <xdr:twoCellAnchor>
    <xdr:from>
      <xdr:col>7</xdr:col>
      <xdr:colOff>46672</xdr:colOff>
      <xdr:row>17</xdr:row>
      <xdr:rowOff>67151</xdr:rowOff>
    </xdr:from>
    <xdr:to>
      <xdr:col>10</xdr:col>
      <xdr:colOff>2382</xdr:colOff>
      <xdr:row>22</xdr:row>
      <xdr:rowOff>356711</xdr:rowOff>
    </xdr:to>
    <xdr:sp macro="" textlink="">
      <xdr:nvSpPr>
        <xdr:cNvPr id="12" name="Rechteck 11">
          <a:extLst>
            <a:ext uri="{FF2B5EF4-FFF2-40B4-BE49-F238E27FC236}">
              <a16:creationId xmlns:a16="http://schemas.microsoft.com/office/drawing/2014/main" id="{5455BA17-E738-4EA9-8AF4-847BDE419614}"/>
            </a:ext>
          </a:extLst>
        </xdr:cNvPr>
        <xdr:cNvSpPr/>
      </xdr:nvSpPr>
      <xdr:spPr>
        <a:xfrm>
          <a:off x="16774953" y="5794057"/>
          <a:ext cx="5611179" cy="26469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Achten Sie bei der Erstellung der Wesentlichkeitsanalyse</a:t>
          </a:r>
          <a:r>
            <a:rPr lang="de-DE" sz="1100" baseline="0">
              <a:solidFill>
                <a:schemeClr val="lt1"/>
              </a:solidFill>
              <a:effectLst/>
              <a:latin typeface="+mn-lt"/>
              <a:ea typeface="+mn-ea"/>
              <a:cs typeface="+mn-cs"/>
            </a:rPr>
            <a:t> auf eine </a:t>
          </a:r>
          <a:r>
            <a:rPr lang="de-DE" sz="1100" b="1" baseline="0">
              <a:solidFill>
                <a:schemeClr val="lt1"/>
              </a:solidFill>
              <a:effectLst/>
              <a:latin typeface="+mn-lt"/>
              <a:ea typeface="+mn-ea"/>
              <a:cs typeface="+mn-cs"/>
            </a:rPr>
            <a:t>transparente und umfassende Prozessdokumentation</a:t>
          </a:r>
          <a:r>
            <a:rPr lang="de-DE" sz="1100" b="0" baseline="0">
              <a:solidFill>
                <a:schemeClr val="lt1"/>
              </a:solidFill>
              <a:effectLst/>
              <a:latin typeface="+mn-lt"/>
              <a:ea typeface="+mn-ea"/>
              <a:cs typeface="+mn-cs"/>
            </a:rPr>
            <a:t>. Besonders während des Prüfungszeitraums der limited-assurance wird insbesondere die Aufstellung des internen Prozesses geprüft werden.</a:t>
          </a:r>
        </a:p>
        <a:p>
          <a:endParaRPr lang="de-DE" sz="1100" b="0" baseline="0">
            <a:solidFill>
              <a:schemeClr val="lt1"/>
            </a:solidFill>
            <a:effectLst/>
            <a:latin typeface="+mn-lt"/>
            <a:ea typeface="+mn-ea"/>
            <a:cs typeface="+mn-cs"/>
          </a:endParaRPr>
        </a:p>
        <a:p>
          <a:r>
            <a:rPr lang="de-DE" sz="1100" baseline="0">
              <a:solidFill>
                <a:schemeClr val="lt1"/>
              </a:solidFill>
              <a:effectLst/>
              <a:latin typeface="+mn-lt"/>
              <a:ea typeface="+mn-ea"/>
              <a:cs typeface="+mn-cs"/>
            </a:rPr>
            <a:t>In diesem Abschnitt können Sie Ihren Prozess dokumentieren.</a:t>
          </a:r>
        </a:p>
        <a:p>
          <a:r>
            <a:rPr lang="de-DE" sz="1100" baseline="0">
              <a:solidFill>
                <a:schemeClr val="lt1"/>
              </a:solidFill>
              <a:effectLst/>
              <a:latin typeface="+mn-lt"/>
              <a:ea typeface="+mn-ea"/>
              <a:cs typeface="+mn-cs"/>
            </a:rPr>
            <a:t>-  Welche Experten wurden befragt und wie? </a:t>
          </a:r>
        </a:p>
        <a:p>
          <a:r>
            <a:rPr lang="de-DE" sz="1100" baseline="0">
              <a:solidFill>
                <a:schemeClr val="lt1"/>
              </a:solidFill>
              <a:effectLst/>
              <a:latin typeface="+mn-lt"/>
              <a:ea typeface="+mn-ea"/>
              <a:cs typeface="+mn-cs"/>
            </a:rPr>
            <a:t>   (z.B.: Experten der Persoanlabteilung zum Themenbereich "S" in Workshops oder Interviews)</a:t>
          </a:r>
        </a:p>
        <a:p>
          <a:r>
            <a:rPr lang="de-DE" sz="1100" baseline="0">
              <a:solidFill>
                <a:schemeClr val="lt1"/>
              </a:solidFill>
              <a:effectLst/>
              <a:latin typeface="+mn-lt"/>
              <a:ea typeface="+mn-ea"/>
              <a:cs typeface="+mn-cs"/>
            </a:rPr>
            <a:t>- Welche Personen sind für diesen Bereich zuständig?</a:t>
          </a:r>
        </a:p>
        <a:p>
          <a:r>
            <a:rPr lang="de-DE" sz="1100" baseline="0">
              <a:solidFill>
                <a:schemeClr val="lt1"/>
              </a:solidFill>
              <a:effectLst/>
              <a:latin typeface="+mn-lt"/>
              <a:ea typeface="+mn-ea"/>
              <a:cs typeface="+mn-cs"/>
            </a:rPr>
            <a:t>- Auf welche Quellen stützen Sie Ihre Aussagen (z.B. Website einer NGO zum Thema Arbeitsplatzsichhereit in verschiedenen Ländern Ihrer Lieferkette)?</a:t>
          </a:r>
        </a:p>
        <a:p>
          <a:endParaRPr lang="de-DE" sz="1100" baseline="0">
            <a:solidFill>
              <a:schemeClr val="lt1"/>
            </a:solidFill>
            <a:effectLst/>
            <a:latin typeface="+mn-lt"/>
            <a:ea typeface="+mn-ea"/>
            <a:cs typeface="+mn-cs"/>
          </a:endParaRPr>
        </a:p>
        <a:p>
          <a:r>
            <a:rPr lang="de-DE" sz="1100" baseline="0">
              <a:solidFill>
                <a:schemeClr val="lt1"/>
              </a:solidFill>
              <a:effectLst/>
              <a:latin typeface="+mn-lt"/>
              <a:ea typeface="+mn-ea"/>
              <a:cs typeface="+mn-cs"/>
            </a:rPr>
            <a:t>Fügen Sie gerne noch weitere Spalten hinzu, um den Prozess transparent dokumentieren zu können. </a:t>
          </a:r>
        </a:p>
      </xdr:txBody>
    </xdr:sp>
    <xdr:clientData/>
  </xdr:twoCellAnchor>
  <xdr:twoCellAnchor>
    <xdr:from>
      <xdr:col>7</xdr:col>
      <xdr:colOff>476251</xdr:colOff>
      <xdr:row>16</xdr:row>
      <xdr:rowOff>266700</xdr:rowOff>
    </xdr:from>
    <xdr:to>
      <xdr:col>9</xdr:col>
      <xdr:colOff>1866901</xdr:colOff>
      <xdr:row>16</xdr:row>
      <xdr:rowOff>685799</xdr:rowOff>
    </xdr:to>
    <xdr:sp macro="" textlink="">
      <xdr:nvSpPr>
        <xdr:cNvPr id="14" name="Geschweifte Klammer links 13">
          <a:extLst>
            <a:ext uri="{FF2B5EF4-FFF2-40B4-BE49-F238E27FC236}">
              <a16:creationId xmlns:a16="http://schemas.microsoft.com/office/drawing/2014/main" id="{982FE727-60C4-4DFF-9D94-CBEC744DE567}"/>
            </a:ext>
          </a:extLst>
        </xdr:cNvPr>
        <xdr:cNvSpPr/>
      </xdr:nvSpPr>
      <xdr:spPr>
        <a:xfrm rot="16200000" flipH="1">
          <a:off x="19631026" y="3133725"/>
          <a:ext cx="419099" cy="4705350"/>
        </a:xfrm>
        <a:prstGeom prst="leftBrace">
          <a:avLst>
            <a:gd name="adj1" fmla="val 8333"/>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5</xdr:col>
      <xdr:colOff>733425</xdr:colOff>
      <xdr:row>22</xdr:row>
      <xdr:rowOff>300054</xdr:rowOff>
    </xdr:from>
    <xdr:to>
      <xdr:col>6</xdr:col>
      <xdr:colOff>885825</xdr:colOff>
      <xdr:row>26</xdr:row>
      <xdr:rowOff>697723</xdr:rowOff>
    </xdr:to>
    <xdr:sp macro="" textlink="">
      <xdr:nvSpPr>
        <xdr:cNvPr id="15" name="Sprechblase: rechteckig 14">
          <a:extLst>
            <a:ext uri="{FF2B5EF4-FFF2-40B4-BE49-F238E27FC236}">
              <a16:creationId xmlns:a16="http://schemas.microsoft.com/office/drawing/2014/main" id="{AEA01C17-3F71-4AB6-A76E-AC10C056DD8A}"/>
            </a:ext>
          </a:extLst>
        </xdr:cNvPr>
        <xdr:cNvSpPr/>
      </xdr:nvSpPr>
      <xdr:spPr>
        <a:xfrm>
          <a:off x="12913519" y="9253554"/>
          <a:ext cx="3533775" cy="2409825"/>
        </a:xfrm>
        <a:prstGeom prst="wedgeRectCallout">
          <a:avLst>
            <a:gd name="adj1" fmla="val 38945"/>
            <a:gd name="adj2" fmla="val -670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Definieren</a:t>
          </a:r>
          <a:r>
            <a:rPr lang="de-DE" sz="1100" baseline="0"/>
            <a:t> Sie hier, ob es sich bei Ihrem IRO um ein "I", ein "R" oder ein "O" handelt, um diese filtern zu können: </a:t>
          </a:r>
        </a:p>
        <a:p>
          <a:pPr algn="l"/>
          <a:r>
            <a:rPr lang="de-DE" sz="1100" baseline="0"/>
            <a:t>- Alle "</a:t>
          </a:r>
          <a:r>
            <a:rPr lang="de-DE" sz="1100" b="1" baseline="0"/>
            <a:t>I</a:t>
          </a:r>
          <a:r>
            <a:rPr lang="de-DE" sz="1100" baseline="0"/>
            <a:t>s" werden nach Sammlung der Longlist im Tabellenblatt "</a:t>
          </a:r>
          <a:r>
            <a:rPr lang="de-DE" sz="1100" b="1" baseline="0"/>
            <a:t>Inside-Ou</a:t>
          </a:r>
          <a:r>
            <a:rPr lang="de-DE" sz="1100" baseline="0"/>
            <a:t>t" bewertet. </a:t>
          </a:r>
        </a:p>
        <a:p>
          <a:pPr algn="l"/>
          <a:r>
            <a:rPr lang="de-DE" sz="1100" baseline="0"/>
            <a:t>- Alle "</a:t>
          </a:r>
          <a:r>
            <a:rPr lang="de-DE" sz="1100" b="1" baseline="0"/>
            <a:t>RO</a:t>
          </a:r>
          <a:r>
            <a:rPr lang="de-DE" sz="1100" baseline="0"/>
            <a:t>s" werden im Tabellenblatt "</a:t>
          </a:r>
          <a:r>
            <a:rPr lang="de-DE" sz="1100" b="1" baseline="0"/>
            <a:t>Outside-In</a:t>
          </a:r>
          <a:r>
            <a:rPr lang="de-DE" sz="1100" baseline="0"/>
            <a:t>" bewertet. </a:t>
          </a:r>
        </a:p>
        <a:p>
          <a:pPr algn="l"/>
          <a:r>
            <a:rPr lang="de-DE" sz="1100" baseline="0"/>
            <a:t>Diese getrennte Bewertung ist Grundlage der doppelten Wesentlichkeitsanalyse und in den ESRS-Standards vorgegeben. </a:t>
          </a:r>
          <a:endParaRPr lang="de-DE" sz="1100"/>
        </a:p>
      </xdr:txBody>
    </xdr:sp>
    <xdr:clientData/>
  </xdr:twoCellAnchor>
  <xdr:twoCellAnchor>
    <xdr:from>
      <xdr:col>5</xdr:col>
      <xdr:colOff>1934528</xdr:colOff>
      <xdr:row>17</xdr:row>
      <xdr:rowOff>198594</xdr:rowOff>
    </xdr:from>
    <xdr:to>
      <xdr:col>5</xdr:col>
      <xdr:colOff>3551872</xdr:colOff>
      <xdr:row>19</xdr:row>
      <xdr:rowOff>109060</xdr:rowOff>
    </xdr:to>
    <xdr:sp macro="" textlink="">
      <xdr:nvSpPr>
        <xdr:cNvPr id="3" name="Ellipse 2">
          <a:hlinkClick xmlns:r="http://schemas.openxmlformats.org/officeDocument/2006/relationships" r:id="rId1"/>
          <a:extLst>
            <a:ext uri="{FF2B5EF4-FFF2-40B4-BE49-F238E27FC236}">
              <a16:creationId xmlns:a16="http://schemas.microsoft.com/office/drawing/2014/main" id="{FEB92689-FF0E-43FD-BFB3-9939B97B4697}"/>
            </a:ext>
          </a:extLst>
        </xdr:cNvPr>
        <xdr:cNvSpPr/>
      </xdr:nvSpPr>
      <xdr:spPr>
        <a:xfrm>
          <a:off x="13185934" y="6842282"/>
          <a:ext cx="1617344" cy="1196341"/>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Hier geht's</a:t>
          </a:r>
          <a:r>
            <a:rPr lang="de-DE" sz="1100" baseline="0"/>
            <a:t> zu den Formulierungs-hilfen des DNK!</a:t>
          </a:r>
          <a:endParaRPr lang="de-DE" sz="1100"/>
        </a:p>
      </xdr:txBody>
    </xdr:sp>
    <xdr:clientData/>
  </xdr:twoCellAnchor>
  <xdr:twoCellAnchor>
    <xdr:from>
      <xdr:col>0</xdr:col>
      <xdr:colOff>275167</xdr:colOff>
      <xdr:row>10</xdr:row>
      <xdr:rowOff>315755</xdr:rowOff>
    </xdr:from>
    <xdr:to>
      <xdr:col>3</xdr:col>
      <xdr:colOff>1236132</xdr:colOff>
      <xdr:row>11</xdr:row>
      <xdr:rowOff>169334</xdr:rowOff>
    </xdr:to>
    <xdr:sp macro="" textlink="">
      <xdr:nvSpPr>
        <xdr:cNvPr id="11" name="Sprechblase: rechteckig 10">
          <a:extLst>
            <a:ext uri="{FF2B5EF4-FFF2-40B4-BE49-F238E27FC236}">
              <a16:creationId xmlns:a16="http://schemas.microsoft.com/office/drawing/2014/main" id="{601BB1B1-ADDA-4FE2-AEA3-E520167747C6}"/>
            </a:ext>
          </a:extLst>
        </xdr:cNvPr>
        <xdr:cNvSpPr/>
      </xdr:nvSpPr>
      <xdr:spPr>
        <a:xfrm>
          <a:off x="275167" y="9480922"/>
          <a:ext cx="5024965" cy="1324662"/>
        </a:xfrm>
        <a:prstGeom prst="wedgeRectCallout">
          <a:avLst>
            <a:gd name="adj1" fmla="val 61923"/>
            <a:gd name="adj2" fmla="val -458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a:t>Diese</a:t>
          </a:r>
          <a:r>
            <a:rPr lang="de-DE" sz="1100" baseline="0"/>
            <a:t> Excel verknüpft Ihre identifizierten und bewerteten IROs direkt mit einer </a:t>
          </a:r>
          <a:r>
            <a:rPr lang="de-DE" sz="1100" b="1" baseline="0"/>
            <a:t>graphischen Darstellung</a:t>
          </a:r>
          <a:r>
            <a:rPr lang="de-DE" sz="1100" baseline="0"/>
            <a:t>. Die Matrizen werden Ihnen in den Blättern "Inside-Out" und "Outside-In" am rechten Rand dargestellt.</a:t>
          </a:r>
        </a:p>
        <a:p>
          <a:pPr algn="l"/>
          <a:r>
            <a:rPr lang="de-DE" sz="1100" baseline="0"/>
            <a:t>Um eine übersichtliche Zuordnung zu ermöglichen, empfehlen wir Ihnen hier eine </a:t>
          </a:r>
          <a:r>
            <a:rPr lang="de-DE" sz="1100" b="1" baseline="0"/>
            <a:t>individuelle Abkürzung </a:t>
          </a:r>
          <a:r>
            <a:rPr lang="de-DE" sz="1100" baseline="0"/>
            <a:t>vorzunhemen (z.B. numerisch oder durch Überschriften). </a:t>
          </a:r>
        </a:p>
        <a:p>
          <a:pPr algn="l"/>
          <a:r>
            <a:rPr lang="de-DE" sz="1100" baseline="0"/>
            <a:t>Die IRO-Abkürzungen in der kommentierten Version sind als Beispiele zu verstehen!</a:t>
          </a:r>
        </a:p>
      </xdr:txBody>
    </xdr:sp>
    <xdr:clientData/>
  </xdr:twoCellAnchor>
  <xdr:twoCellAnchor>
    <xdr:from>
      <xdr:col>10</xdr:col>
      <xdr:colOff>102024</xdr:colOff>
      <xdr:row>5</xdr:row>
      <xdr:rowOff>46141</xdr:rowOff>
    </xdr:from>
    <xdr:to>
      <xdr:col>10</xdr:col>
      <xdr:colOff>2051261</xdr:colOff>
      <xdr:row>8</xdr:row>
      <xdr:rowOff>818726</xdr:rowOff>
    </xdr:to>
    <xdr:sp macro="" textlink="">
      <xdr:nvSpPr>
        <xdr:cNvPr id="17" name="Sprechblase: rechteckig 16">
          <a:extLst>
            <a:ext uri="{FF2B5EF4-FFF2-40B4-BE49-F238E27FC236}">
              <a16:creationId xmlns:a16="http://schemas.microsoft.com/office/drawing/2014/main" id="{376F9004-9912-4F57-9C77-D5A2D1FD065F}"/>
            </a:ext>
          </a:extLst>
        </xdr:cNvPr>
        <xdr:cNvSpPr/>
      </xdr:nvSpPr>
      <xdr:spPr>
        <a:xfrm>
          <a:off x="17014191" y="7242808"/>
          <a:ext cx="1949237" cy="1545168"/>
        </a:xfrm>
        <a:prstGeom prst="wedgeRectCallout">
          <a:avLst>
            <a:gd name="adj1" fmla="val -78822"/>
            <a:gd name="adj2" fmla="val 28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t>Tipp!</a:t>
          </a:r>
        </a:p>
        <a:p>
          <a:pPr algn="l"/>
          <a:r>
            <a:rPr lang="de-DE" sz="1100"/>
            <a:t>Klicken</a:t>
          </a:r>
          <a:r>
            <a:rPr lang="de-DE" sz="1100" baseline="0"/>
            <a:t> Sie in den Excel-Blättern auf die Überschriften (z.B. Excel-Blatt "Inside-Out": Ausmaß) - hier erhalten Sie nützliche Eingabehilfen.  </a:t>
          </a:r>
          <a:endParaRPr lang="de-DE" sz="1100"/>
        </a:p>
      </xdr:txBody>
    </xdr:sp>
    <xdr:clientData/>
  </xdr:twoCellAnchor>
  <xdr:twoCellAnchor>
    <xdr:from>
      <xdr:col>10</xdr:col>
      <xdr:colOff>1034143</xdr:colOff>
      <xdr:row>14</xdr:row>
      <xdr:rowOff>244929</xdr:rowOff>
    </xdr:from>
    <xdr:to>
      <xdr:col>16</xdr:col>
      <xdr:colOff>533309</xdr:colOff>
      <xdr:row>24</xdr:row>
      <xdr:rowOff>323850</xdr:rowOff>
    </xdr:to>
    <xdr:sp macro="" textlink="">
      <xdr:nvSpPr>
        <xdr:cNvPr id="13" name="Rechteck 12">
          <a:extLst>
            <a:ext uri="{FF2B5EF4-FFF2-40B4-BE49-F238E27FC236}">
              <a16:creationId xmlns:a16="http://schemas.microsoft.com/office/drawing/2014/main" id="{8BBC1855-4269-4038-9E8A-CC510EBF5004}"/>
            </a:ext>
          </a:extLst>
        </xdr:cNvPr>
        <xdr:cNvSpPr/>
      </xdr:nvSpPr>
      <xdr:spPr>
        <a:xfrm>
          <a:off x="18288000" y="12817929"/>
          <a:ext cx="5935345" cy="48006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de-DE" sz="1100">
              <a:solidFill>
                <a:sysClr val="windowText" lastClr="000000"/>
              </a:solidFill>
              <a:effectLst/>
              <a:latin typeface="+mn-lt"/>
              <a:ea typeface="+mn-ea"/>
              <a:cs typeface="+mn-cs"/>
            </a:rPr>
            <a:t>Unternehmensspezifische</a:t>
          </a:r>
          <a:r>
            <a:rPr lang="de-DE" sz="1100" baseline="0">
              <a:solidFill>
                <a:sysClr val="windowText" lastClr="000000"/>
              </a:solidFill>
              <a:effectLst/>
              <a:latin typeface="+mn-lt"/>
              <a:ea typeface="+mn-ea"/>
              <a:cs typeface="+mn-cs"/>
            </a:rPr>
            <a:t> Begründung der Wahl von Bewertungsskala und Schwellenwert:</a:t>
          </a:r>
        </a:p>
        <a:p>
          <a:pPr eaLnBrk="1" fontAlgn="auto" latinLnBrk="0" hangingPunct="1"/>
          <a:endParaRPr lang="de-DE">
            <a:solidFill>
              <a:sysClr val="windowText" lastClr="000000"/>
            </a:solidFill>
            <a:effectLst/>
          </a:endParaRPr>
        </a:p>
        <a:p>
          <a:pPr eaLnBrk="1" fontAlgn="auto" latinLnBrk="0" hangingPunct="1"/>
          <a:r>
            <a:rPr lang="de-DE" sz="1100">
              <a:solidFill>
                <a:sysClr val="windowText" lastClr="000000"/>
              </a:solidFill>
              <a:effectLst/>
              <a:latin typeface="+mn-lt"/>
              <a:ea typeface="+mn-ea"/>
              <a:cs typeface="+mn-cs"/>
            </a:rPr>
            <a:t>In dieser Wesentlichkeitsanalyse</a:t>
          </a:r>
          <a:r>
            <a:rPr lang="de-DE" sz="1100" baseline="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wird mit einer einheitlichen und </a:t>
          </a:r>
          <a:r>
            <a:rPr lang="de-DE" sz="1100" b="1">
              <a:solidFill>
                <a:sysClr val="windowText" lastClr="000000"/>
              </a:solidFill>
              <a:effectLst/>
              <a:latin typeface="+mn-lt"/>
              <a:ea typeface="+mn-ea"/>
              <a:cs typeface="+mn-cs"/>
            </a:rPr>
            <a:t>gleichgewichteten</a:t>
          </a:r>
          <a:r>
            <a:rPr lang="de-DE" sz="1100">
              <a:solidFill>
                <a:sysClr val="windowText" lastClr="000000"/>
              </a:solidFill>
              <a:effectLst/>
              <a:latin typeface="+mn-lt"/>
              <a:ea typeface="+mn-ea"/>
              <a:cs typeface="+mn-cs"/>
            </a:rPr>
            <a:t> Bewertungskala von </a:t>
          </a:r>
          <a:r>
            <a:rPr lang="de-DE" sz="1100" b="1">
              <a:solidFill>
                <a:sysClr val="windowText" lastClr="000000"/>
              </a:solidFill>
              <a:effectLst/>
              <a:latin typeface="+mn-lt"/>
              <a:ea typeface="+mn-ea"/>
              <a:cs typeface="+mn-cs"/>
            </a:rPr>
            <a:t>0 bis 5 </a:t>
          </a:r>
          <a:r>
            <a:rPr lang="de-DE" sz="1100">
              <a:solidFill>
                <a:sysClr val="windowText" lastClr="000000"/>
              </a:solidFill>
              <a:effectLst/>
              <a:latin typeface="+mn-lt"/>
              <a:ea typeface="+mn-ea"/>
              <a:cs typeface="+mn-cs"/>
            </a:rPr>
            <a:t>gearbeitet. </a:t>
          </a:r>
          <a:endParaRPr lang="de-DE">
            <a:solidFill>
              <a:sysClr val="windowText" lastClr="000000"/>
            </a:solidFill>
            <a:effectLst/>
          </a:endParaRPr>
        </a:p>
        <a:p>
          <a:pPr eaLnBrk="1" fontAlgn="auto" latinLnBrk="0" hangingPunct="1"/>
          <a:r>
            <a:rPr lang="de-DE" sz="1100" b="1">
              <a:solidFill>
                <a:sysClr val="windowText" lastClr="000000"/>
              </a:solidFill>
              <a:effectLst/>
              <a:latin typeface="+mn-lt"/>
              <a:ea typeface="+mn-ea"/>
              <a:cs typeface="+mn-cs"/>
            </a:rPr>
            <a:t>Unternehmensspezifische Begründung: </a:t>
          </a: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a:solidFill>
              <a:sysClr val="windowText" lastClr="000000"/>
            </a:solidFill>
            <a:effectLst/>
          </a:endParaRPr>
        </a:p>
        <a:p>
          <a:r>
            <a:rPr lang="de-DE" sz="1100">
              <a:solidFill>
                <a:sysClr val="windowText" lastClr="000000"/>
              </a:solidFill>
              <a:effectLst/>
              <a:latin typeface="+mn-lt"/>
              <a:ea typeface="+mn-ea"/>
              <a:cs typeface="+mn-cs"/>
            </a:rPr>
            <a:t>In dieser Wesentlichkeitsanalyse wird der </a:t>
          </a:r>
          <a:r>
            <a:rPr lang="de-DE" sz="1100" b="1">
              <a:solidFill>
                <a:sysClr val="windowText" lastClr="000000"/>
              </a:solidFill>
              <a:effectLst/>
              <a:latin typeface="+mn-lt"/>
              <a:ea typeface="+mn-ea"/>
              <a:cs typeface="+mn-cs"/>
            </a:rPr>
            <a:t>Schwellenwert</a:t>
          </a:r>
          <a:r>
            <a:rPr lang="de-DE" sz="1100">
              <a:solidFill>
                <a:sysClr val="windowText" lastClr="000000"/>
              </a:solidFill>
              <a:effectLst/>
              <a:latin typeface="+mn-lt"/>
              <a:ea typeface="+mn-ea"/>
              <a:cs typeface="+mn-cs"/>
            </a:rPr>
            <a:t>, wann ein IRO als</a:t>
          </a:r>
          <a:r>
            <a:rPr lang="de-DE" sz="1100" b="1">
              <a:solidFill>
                <a:sysClr val="windowText" lastClr="000000"/>
              </a:solidFill>
              <a:effectLst/>
              <a:latin typeface="+mn-lt"/>
              <a:ea typeface="+mn-ea"/>
              <a:cs typeface="+mn-cs"/>
            </a:rPr>
            <a:t> wesentlich </a:t>
          </a:r>
          <a:r>
            <a:rPr lang="de-DE" sz="1100">
              <a:solidFill>
                <a:sysClr val="windowText" lastClr="000000"/>
              </a:solidFill>
              <a:effectLst/>
              <a:latin typeface="+mn-lt"/>
              <a:ea typeface="+mn-ea"/>
              <a:cs typeface="+mn-cs"/>
            </a:rPr>
            <a:t>gilt bei </a:t>
          </a:r>
          <a:r>
            <a:rPr lang="de-DE" sz="1100" b="1">
              <a:solidFill>
                <a:sysClr val="windowText" lastClr="000000"/>
              </a:solidFill>
              <a:effectLst/>
              <a:latin typeface="+mn-lt"/>
              <a:ea typeface="+mn-ea"/>
              <a:cs typeface="+mn-cs"/>
            </a:rPr>
            <a:t>3,5</a:t>
          </a:r>
          <a:r>
            <a:rPr lang="de-DE" sz="1100">
              <a:solidFill>
                <a:sysClr val="windowText" lastClr="000000"/>
              </a:solidFill>
              <a:effectLst/>
              <a:latin typeface="+mn-lt"/>
              <a:ea typeface="+mn-ea"/>
              <a:cs typeface="+mn-cs"/>
            </a:rPr>
            <a:t> gesetzt.</a:t>
          </a:r>
          <a:endParaRPr lang="de-DE">
            <a:solidFill>
              <a:sysClr val="windowText" lastClr="000000"/>
            </a:solidFill>
            <a:effectLst/>
          </a:endParaRPr>
        </a:p>
        <a:p>
          <a:r>
            <a:rPr lang="de-DE" sz="1100" b="1">
              <a:solidFill>
                <a:sysClr val="windowText" lastClr="000000"/>
              </a:solidFill>
              <a:effectLst/>
              <a:latin typeface="+mn-lt"/>
              <a:ea typeface="+mn-ea"/>
              <a:cs typeface="+mn-cs"/>
            </a:rPr>
            <a:t>Unternehmensspezifische Begründung: </a:t>
          </a:r>
          <a:endParaRPr lang="de-DE">
            <a:solidFill>
              <a:sysClr val="windowText" lastClr="000000"/>
            </a:solidFill>
            <a:effectLst/>
          </a:endParaRPr>
        </a:p>
        <a:p>
          <a:pPr algn="l"/>
          <a:endParaRPr lang="de-DE" sz="1100"/>
        </a:p>
      </xdr:txBody>
    </xdr:sp>
    <xdr:clientData/>
  </xdr:twoCellAnchor>
  <xdr:twoCellAnchor>
    <xdr:from>
      <xdr:col>15</xdr:col>
      <xdr:colOff>450941</xdr:colOff>
      <xdr:row>16</xdr:row>
      <xdr:rowOff>3810</xdr:rowOff>
    </xdr:from>
    <xdr:to>
      <xdr:col>18</xdr:col>
      <xdr:colOff>424120</xdr:colOff>
      <xdr:row>18</xdr:row>
      <xdr:rowOff>582477</xdr:rowOff>
    </xdr:to>
    <xdr:sp macro="" textlink="">
      <xdr:nvSpPr>
        <xdr:cNvPr id="16" name="Ellipse 15">
          <a:extLst>
            <a:ext uri="{FF2B5EF4-FFF2-40B4-BE49-F238E27FC236}">
              <a16:creationId xmlns:a16="http://schemas.microsoft.com/office/drawing/2014/main" id="{81724345-89D6-4C53-ACAA-3D3696F76A21}"/>
            </a:ext>
          </a:extLst>
        </xdr:cNvPr>
        <xdr:cNvSpPr/>
      </xdr:nvSpPr>
      <xdr:spPr>
        <a:xfrm>
          <a:off x="23351762" y="13311596"/>
          <a:ext cx="2340822" cy="187134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Eine</a:t>
          </a:r>
          <a:r>
            <a:rPr lang="de-DE" sz="1100" baseline="0"/>
            <a:t> plausible </a:t>
          </a:r>
          <a:r>
            <a:rPr lang="de-DE" sz="1100"/>
            <a:t> unternehmensspezifische</a:t>
          </a:r>
          <a:r>
            <a:rPr lang="de-DE" sz="1100" baseline="0"/>
            <a:t> Bewertungsbegründung ist verpflichtend! Sprechen Sie bei Unsicherheit im Ihrem Wirtschaftsprüfer.</a:t>
          </a:r>
          <a:endParaRPr lang="de-DE" sz="1100"/>
        </a:p>
      </xdr:txBody>
    </xdr:sp>
    <xdr:clientData/>
  </xdr:twoCellAnchor>
  <xdr:twoCellAnchor>
    <xdr:from>
      <xdr:col>10</xdr:col>
      <xdr:colOff>1084761</xdr:colOff>
      <xdr:row>25</xdr:row>
      <xdr:rowOff>478155</xdr:rowOff>
    </xdr:from>
    <xdr:to>
      <xdr:col>16</xdr:col>
      <xdr:colOff>549002</xdr:colOff>
      <xdr:row>34</xdr:row>
      <xdr:rowOff>59532</xdr:rowOff>
    </xdr:to>
    <xdr:sp macro="" textlink="">
      <xdr:nvSpPr>
        <xdr:cNvPr id="18" name="Rechteck 17">
          <a:extLst>
            <a:ext uri="{FF2B5EF4-FFF2-40B4-BE49-F238E27FC236}">
              <a16:creationId xmlns:a16="http://schemas.microsoft.com/office/drawing/2014/main" id="{A4974AE9-4A52-438D-BAE6-C59AA5092CB2}"/>
            </a:ext>
          </a:extLst>
        </xdr:cNvPr>
        <xdr:cNvSpPr/>
      </xdr:nvSpPr>
      <xdr:spPr>
        <a:xfrm>
          <a:off x="18301199" y="18016061"/>
          <a:ext cx="5893616" cy="617744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rPr>
            <a:t>Allgemeine Hinweise zur Bewertungsbegründung:</a:t>
          </a:r>
          <a:r>
            <a:rPr lang="de-DE" sz="1100" b="1" baseline="0">
              <a:solidFill>
                <a:sysClr val="windowText" lastClr="000000"/>
              </a:solidFill>
            </a:rPr>
            <a:t> </a:t>
          </a:r>
          <a:endParaRPr lang="de-DE" sz="1100" b="1">
            <a:solidFill>
              <a:sysClr val="windowText" lastClr="000000"/>
            </a:solidFill>
          </a:endParaRPr>
        </a:p>
        <a:p>
          <a:pPr algn="l"/>
          <a:endParaRPr lang="de-DE" sz="1100">
            <a:solidFill>
              <a:sysClr val="windowText" lastClr="000000"/>
            </a:solidFill>
          </a:endParaRPr>
        </a:p>
        <a:p>
          <a:pPr algn="l"/>
          <a:r>
            <a:rPr lang="de-DE" sz="1100">
              <a:solidFill>
                <a:sysClr val="windowText" lastClr="000000"/>
              </a:solidFill>
            </a:rPr>
            <a:t>Die aufgelisteten Bewertungskriterien sind vorgegeben (siehe kommentierte Versionen).</a:t>
          </a:r>
        </a:p>
        <a:p>
          <a:pPr algn="l"/>
          <a:r>
            <a:rPr lang="de-DE" sz="1100" b="1">
              <a:solidFill>
                <a:sysClr val="windowText" lastClr="000000"/>
              </a:solidFill>
            </a:rPr>
            <a:t>Wie </a:t>
          </a:r>
          <a:r>
            <a:rPr lang="de-DE" sz="1100">
              <a:solidFill>
                <a:sysClr val="windowText" lastClr="000000"/>
              </a:solidFill>
            </a:rPr>
            <a:t>die Bewertung hinsichtlich der Skala erfolgt, ist jedoch</a:t>
          </a:r>
          <a:r>
            <a:rPr lang="de-DE" sz="1100" b="1">
              <a:solidFill>
                <a:sysClr val="windowText" lastClr="000000"/>
              </a:solidFill>
            </a:rPr>
            <a:t> nicht </a:t>
          </a:r>
          <a:r>
            <a:rPr lang="de-DE" sz="1100">
              <a:solidFill>
                <a:sysClr val="windowText" lastClr="000000"/>
              </a:solidFill>
            </a:rPr>
            <a:t>vorgegeben. </a:t>
          </a:r>
        </a:p>
        <a:p>
          <a:pPr algn="l"/>
          <a:endParaRPr lang="de-DE" sz="1100">
            <a:solidFill>
              <a:sysClr val="windowText" lastClr="000000"/>
            </a:solidFill>
          </a:endParaRPr>
        </a:p>
        <a:p>
          <a:pPr algn="l"/>
          <a:r>
            <a:rPr lang="de-DE" sz="1100">
              <a:solidFill>
                <a:sysClr val="windowText" lastClr="000000"/>
              </a:solidFill>
            </a:rPr>
            <a:t>In diesem Tool wird mit einer </a:t>
          </a:r>
          <a:r>
            <a:rPr lang="de-DE" sz="1100" b="1">
              <a:solidFill>
                <a:sysClr val="windowText" lastClr="000000"/>
              </a:solidFill>
            </a:rPr>
            <a:t>einheitlichen</a:t>
          </a:r>
          <a:r>
            <a:rPr lang="de-DE" sz="1100">
              <a:solidFill>
                <a:sysClr val="windowText" lastClr="000000"/>
              </a:solidFill>
            </a:rPr>
            <a:t> und </a:t>
          </a:r>
          <a:r>
            <a:rPr lang="de-DE" sz="1100" b="1">
              <a:solidFill>
                <a:sysClr val="windowText" lastClr="000000"/>
              </a:solidFill>
            </a:rPr>
            <a:t>gleichgewichteten</a:t>
          </a:r>
          <a:r>
            <a:rPr lang="de-DE" sz="1100">
              <a:solidFill>
                <a:sysClr val="windowText" lastClr="000000"/>
              </a:solidFill>
            </a:rPr>
            <a:t> Bewertungskala von </a:t>
          </a:r>
          <a:r>
            <a:rPr lang="de-DE" sz="1100" b="1">
              <a:solidFill>
                <a:sysClr val="windowText" lastClr="000000"/>
              </a:solidFill>
            </a:rPr>
            <a:t>0 bis 5 </a:t>
          </a:r>
          <a:r>
            <a:rPr lang="de-DE" sz="1100">
              <a:solidFill>
                <a:sysClr val="windowText" lastClr="000000"/>
              </a:solidFill>
            </a:rPr>
            <a:t>gearbeitet.</a:t>
          </a:r>
        </a:p>
        <a:p>
          <a:pPr algn="l"/>
          <a:r>
            <a:rPr lang="de-DE" sz="1100" b="1">
              <a:solidFill>
                <a:sysClr val="windowText" lastClr="000000"/>
              </a:solidFill>
            </a:rPr>
            <a:t>Begründung:</a:t>
          </a:r>
          <a:r>
            <a:rPr lang="de-DE" sz="1100" b="1" baseline="0">
              <a:solidFill>
                <a:sysClr val="windowText" lastClr="000000"/>
              </a:solidFill>
            </a:rPr>
            <a:t> </a:t>
          </a:r>
          <a:r>
            <a:rPr lang="de-DE" sz="1100">
              <a:solidFill>
                <a:sysClr val="windowText" lastClr="000000"/>
              </a:solidFill>
            </a:rPr>
            <a:t>Durch eine </a:t>
          </a:r>
          <a:r>
            <a:rPr lang="de-DE" sz="1100" baseline="0">
              <a:solidFill>
                <a:sysClr val="windowText" lastClr="000000"/>
              </a:solidFill>
            </a:rPr>
            <a:t>gleichgewichtete Bewertungsskala</a:t>
          </a:r>
          <a:r>
            <a:rPr lang="de-DE" sz="1100">
              <a:solidFill>
                <a:sysClr val="windowText" lastClr="000000"/>
              </a:solidFill>
            </a:rPr>
            <a:t>,</a:t>
          </a:r>
          <a:r>
            <a:rPr lang="de-DE" sz="1100" baseline="0">
              <a:solidFill>
                <a:sysClr val="windowText" lastClr="000000"/>
              </a:solidFill>
            </a:rPr>
            <a:t> werden keine der vorgegeben Bewertungskriterien präferiert. </a:t>
          </a:r>
        </a:p>
        <a:p>
          <a:pPr algn="l"/>
          <a:endParaRPr lang="de-DE" sz="1100">
            <a:solidFill>
              <a:sysClr val="windowText" lastClr="000000"/>
            </a:solidFill>
          </a:endParaRPr>
        </a:p>
        <a:p>
          <a:pPr algn="l"/>
          <a:r>
            <a:rPr lang="de-DE" sz="1100">
              <a:solidFill>
                <a:sysClr val="windowText" lastClr="000000"/>
              </a:solidFill>
            </a:rPr>
            <a:t>In diesem Tool wird der </a:t>
          </a:r>
          <a:r>
            <a:rPr lang="de-DE" sz="1100" b="1">
              <a:solidFill>
                <a:sysClr val="windowText" lastClr="000000"/>
              </a:solidFill>
            </a:rPr>
            <a:t>Schwellenwert</a:t>
          </a:r>
          <a:r>
            <a:rPr lang="de-DE" sz="1100">
              <a:solidFill>
                <a:sysClr val="windowText" lastClr="000000"/>
              </a:solidFill>
            </a:rPr>
            <a:t>, wann ein IRO </a:t>
          </a:r>
          <a:r>
            <a:rPr lang="de-DE" sz="1100" b="1">
              <a:solidFill>
                <a:sysClr val="windowText" lastClr="000000"/>
              </a:solidFill>
            </a:rPr>
            <a:t>als wesentlich </a:t>
          </a:r>
          <a:r>
            <a:rPr lang="de-DE" sz="1100">
              <a:solidFill>
                <a:sysClr val="windowText" lastClr="000000"/>
              </a:solidFill>
            </a:rPr>
            <a:t>gilt, beispielhaft bei </a:t>
          </a:r>
          <a:r>
            <a:rPr lang="de-DE" sz="1100" b="1">
              <a:solidFill>
                <a:sysClr val="windowText" lastClr="000000"/>
              </a:solidFill>
            </a:rPr>
            <a:t>3,5</a:t>
          </a:r>
          <a:r>
            <a:rPr lang="de-DE" sz="1100">
              <a:solidFill>
                <a:sysClr val="windowText" lastClr="000000"/>
              </a:solidFill>
            </a:rPr>
            <a:t> gesetzt.</a:t>
          </a:r>
        </a:p>
        <a:p>
          <a:pPr algn="l"/>
          <a:r>
            <a:rPr lang="de-DE" sz="1100">
              <a:solidFill>
                <a:sysClr val="windowText" lastClr="000000"/>
              </a:solidFill>
            </a:rPr>
            <a:t>Werte zwischen 2,5 und 3,4 werden Ihnen </a:t>
          </a:r>
          <a:r>
            <a:rPr lang="de-DE" sz="1100" b="1">
              <a:solidFill>
                <a:sysClr val="windowText" lastClr="000000"/>
              </a:solidFill>
            </a:rPr>
            <a:t>gelb</a:t>
          </a:r>
          <a:r>
            <a:rPr lang="de-DE" sz="1100">
              <a:solidFill>
                <a:sysClr val="windowText" lastClr="000000"/>
              </a:solidFill>
            </a:rPr>
            <a:t> im Ampelsystem angezeigt. Ziel ist Ihnen aufzuzeigen, welche IROs kritisch sind.</a:t>
          </a:r>
          <a:r>
            <a:rPr lang="de-DE" sz="1100" baseline="0">
              <a:solidFill>
                <a:sysClr val="windowText" lastClr="000000"/>
              </a:solidFill>
            </a:rPr>
            <a:t>  </a:t>
          </a:r>
        </a:p>
        <a:p>
          <a:pPr algn="l"/>
          <a:r>
            <a:rPr lang="de-DE" sz="1100" b="1" baseline="0">
              <a:solidFill>
                <a:sysClr val="windowText" lastClr="000000"/>
              </a:solidFill>
            </a:rPr>
            <a:t>Begründung:  </a:t>
          </a:r>
          <a:r>
            <a:rPr lang="de-DE" sz="1100" b="0" baseline="0">
              <a:solidFill>
                <a:sysClr val="windowText" lastClr="000000"/>
              </a:solidFill>
            </a:rPr>
            <a:t>Durch das Ampelsysetm werden alle kritischen IROs im Tool dargelegt. Für dieses Excel-Tool wird der kritische Wert somit bei 2,5 - also im Mittel der verwendeten Bewertungsskala - angesetzt. Für den ersten Durchlauf der Berichterstattungperiode werden jedoch nur die IROs wesentlich, welche den Schwellenwert von 3,5 überschreiten. Grund hierfür ist die Eingrenzung zu berichtender Datenpunkte in der ersten Berichtsperiode. Für die zweite Berichtsperiode sollten auch die bereits als kritsch identifizierten IROs aufgenommen werden. </a:t>
          </a:r>
        </a:p>
        <a:p>
          <a:pPr algn="l"/>
          <a:endParaRPr lang="de-DE" sz="1100" b="0" baseline="0">
            <a:solidFill>
              <a:sysClr val="windowText" lastClr="000000"/>
            </a:solidFill>
          </a:endParaRPr>
        </a:p>
        <a:p>
          <a:r>
            <a:rPr lang="de-DE" sz="1100" b="1">
              <a:solidFill>
                <a:sysClr val="windowText" lastClr="000000"/>
              </a:solidFill>
              <a:effectLst/>
              <a:latin typeface="+mn-lt"/>
              <a:ea typeface="+mn-ea"/>
              <a:cs typeface="+mn-cs"/>
            </a:rPr>
            <a:t>Achtung!</a:t>
          </a:r>
          <a:r>
            <a:rPr lang="de-DE" sz="1100" b="1" baseline="0">
              <a:solidFill>
                <a:sysClr val="windowText" lastClr="000000"/>
              </a:solidFill>
              <a:effectLst/>
              <a:latin typeface="+mn-lt"/>
              <a:ea typeface="+mn-ea"/>
              <a:cs typeface="+mn-cs"/>
            </a:rPr>
            <a:t> </a:t>
          </a:r>
          <a:endParaRPr lang="de-DE">
            <a:solidFill>
              <a:sysClr val="windowText" lastClr="000000"/>
            </a:solidFill>
            <a:effectLst/>
          </a:endParaRPr>
        </a:p>
        <a:p>
          <a:r>
            <a:rPr lang="de-DE" sz="1100">
              <a:solidFill>
                <a:sysClr val="windowText" lastClr="000000"/>
              </a:solidFill>
              <a:effectLst/>
              <a:latin typeface="+mn-lt"/>
              <a:ea typeface="+mn-ea"/>
              <a:cs typeface="+mn-cs"/>
            </a:rPr>
            <a:t>Sie können für Ihren Betrieb eine andere Bewertugsskala (z.B. von 0-10 oder</a:t>
          </a:r>
          <a:r>
            <a:rPr lang="de-DE" sz="1100" baseline="0">
              <a:solidFill>
                <a:sysClr val="windowText" lastClr="000000"/>
              </a:solidFill>
              <a:effectLst/>
              <a:latin typeface="+mn-lt"/>
              <a:ea typeface="+mn-ea"/>
              <a:cs typeface="+mn-cs"/>
            </a:rPr>
            <a:t> durch die Gewichtung eines Bewertungskriteriums, Schwellenwert bei 2 ) </a:t>
          </a:r>
          <a:r>
            <a:rPr lang="de-DE" sz="1100">
              <a:solidFill>
                <a:sysClr val="windowText" lastClr="000000"/>
              </a:solidFill>
              <a:effectLst/>
              <a:latin typeface="+mn-lt"/>
              <a:ea typeface="+mn-ea"/>
              <a:cs typeface="+mn-cs"/>
            </a:rPr>
            <a:t>vornehmen und diese in der Excel-Tabelle anpassen. </a:t>
          </a:r>
          <a:endParaRPr lang="de-DE">
            <a:solidFill>
              <a:sysClr val="windowText" lastClr="000000"/>
            </a:solidFill>
            <a:effectLst/>
          </a:endParaRPr>
        </a:p>
        <a:p>
          <a:r>
            <a:rPr lang="de-DE" sz="1100">
              <a:solidFill>
                <a:sysClr val="windowText" lastClr="000000"/>
              </a:solidFill>
              <a:effectLst/>
              <a:latin typeface="+mn-lt"/>
              <a:ea typeface="+mn-ea"/>
              <a:cs typeface="+mn-cs"/>
            </a:rPr>
            <a:t>Die Wahl der Vorgehensweise bei der Bewertung ist</a:t>
          </a:r>
          <a:r>
            <a:rPr lang="de-DE" sz="1100" b="1">
              <a:solidFill>
                <a:sysClr val="windowText" lastClr="000000"/>
              </a:solidFill>
              <a:effectLst/>
              <a:latin typeface="+mn-lt"/>
              <a:ea typeface="+mn-ea"/>
              <a:cs typeface="+mn-cs"/>
            </a:rPr>
            <a:t> plausibel </a:t>
          </a:r>
          <a:r>
            <a:rPr lang="de-DE" sz="1100">
              <a:solidFill>
                <a:sysClr val="windowText" lastClr="000000"/>
              </a:solidFill>
              <a:effectLst/>
              <a:latin typeface="+mn-lt"/>
              <a:ea typeface="+mn-ea"/>
              <a:cs typeface="+mn-cs"/>
            </a:rPr>
            <a:t>zubegründen. </a:t>
          </a:r>
          <a:endParaRPr lang="de-DE">
            <a:solidFill>
              <a:sysClr val="windowText" lastClr="000000"/>
            </a:solidFill>
            <a:effectLst/>
          </a:endParaRPr>
        </a:p>
        <a:p>
          <a:pPr algn="l"/>
          <a:endParaRPr lang="de-DE" sz="1100">
            <a:solidFill>
              <a:sysClr val="windowText" lastClr="000000"/>
            </a:solidFill>
          </a:endParaRPr>
        </a:p>
        <a:p>
          <a:pPr algn="l"/>
          <a:r>
            <a:rPr lang="de-DE" sz="1100">
              <a:solidFill>
                <a:sysClr val="windowText" lastClr="000000"/>
              </a:solidFill>
            </a:rPr>
            <a:t>Dieser Wert ist nicht fest vorgegeben. Sie können den Wert in der Excel-Tabelle individuell anpassen. </a:t>
          </a:r>
        </a:p>
        <a:p>
          <a:pPr algn="l"/>
          <a:r>
            <a:rPr lang="de-DE" sz="1100">
              <a:solidFill>
                <a:sysClr val="windowText" lastClr="000000"/>
              </a:solidFill>
            </a:rPr>
            <a:t>Die Wahl des Schwellenwerts ist plausibel zu begründen.</a:t>
          </a:r>
        </a:p>
        <a:p>
          <a:pPr algn="l"/>
          <a:r>
            <a:rPr lang="de-DE" sz="1100">
              <a:solidFill>
                <a:sysClr val="windowText" lastClr="000000"/>
              </a:solidFill>
            </a:rPr>
            <a:t>_________________________________________________________________________________</a:t>
          </a:r>
        </a:p>
        <a:p>
          <a:pPr algn="l"/>
          <a:endParaRPr lang="de-DE"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effectLst/>
              <a:latin typeface="+mn-lt"/>
              <a:ea typeface="+mn-ea"/>
              <a:cs typeface="+mn-cs"/>
            </a:rPr>
            <a:t>Auch</a:t>
          </a:r>
          <a:r>
            <a:rPr lang="de-DE" sz="1100" baseline="0">
              <a:solidFill>
                <a:sysClr val="windowText" lastClr="000000"/>
              </a:solidFill>
              <a:effectLst/>
              <a:latin typeface="+mn-lt"/>
              <a:ea typeface="+mn-ea"/>
              <a:cs typeface="+mn-cs"/>
            </a:rPr>
            <a:t> die Anwendbarkeit des </a:t>
          </a:r>
          <a:r>
            <a:rPr lang="de-DE" sz="1100" b="1" baseline="0">
              <a:solidFill>
                <a:sysClr val="windowText" lastClr="000000"/>
              </a:solidFill>
              <a:effectLst/>
              <a:latin typeface="+mn-lt"/>
              <a:ea typeface="+mn-ea"/>
              <a:cs typeface="+mn-cs"/>
            </a:rPr>
            <a:t>Vorschlags der Bewertungsskala dieses Tools </a:t>
          </a:r>
          <a:r>
            <a:rPr lang="de-DE" sz="1100" baseline="0">
              <a:solidFill>
                <a:sysClr val="windowText" lastClr="000000"/>
              </a:solidFill>
              <a:effectLst/>
              <a:latin typeface="+mn-lt"/>
              <a:ea typeface="+mn-ea"/>
              <a:cs typeface="+mn-cs"/>
            </a:rPr>
            <a:t>auf Ihr Unternehmen müssen Sie plausibel begründen (siehe Kasten oben):</a:t>
          </a:r>
        </a:p>
        <a:p>
          <a:pPr marL="0" marR="0" lvl="0" indent="0" algn="l" defTabSz="914400" eaLnBrk="1" fontAlgn="auto" latinLnBrk="0" hangingPunct="1">
            <a:lnSpc>
              <a:spcPct val="100000"/>
            </a:lnSpc>
            <a:spcBef>
              <a:spcPts val="0"/>
            </a:spcBef>
            <a:spcAft>
              <a:spcPts val="0"/>
            </a:spcAft>
            <a:buClrTx/>
            <a:buSzTx/>
            <a:buFontTx/>
            <a:buNone/>
            <a:tabLst/>
            <a:defRPr/>
          </a:pPr>
          <a:r>
            <a:rPr lang="de-DE">
              <a:solidFill>
                <a:sysClr val="windowText" lastClr="000000"/>
              </a:solidFill>
              <a:effectLst/>
            </a:rPr>
            <a:t>__________________________________________________________________________________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endParaRPr lang="de-DE">
            <a:solidFill>
              <a:sysClr val="windowText" lastClr="000000"/>
            </a:solidFill>
            <a:effectLst/>
          </a:endParaRPr>
        </a:p>
      </xdr:txBody>
    </xdr:sp>
    <xdr:clientData/>
  </xdr:twoCellAnchor>
  <xdr:twoCellAnchor>
    <xdr:from>
      <xdr:col>2</xdr:col>
      <xdr:colOff>733425</xdr:colOff>
      <xdr:row>11</xdr:row>
      <xdr:rowOff>57150</xdr:rowOff>
    </xdr:from>
    <xdr:to>
      <xdr:col>4</xdr:col>
      <xdr:colOff>47624</xdr:colOff>
      <xdr:row>15</xdr:row>
      <xdr:rowOff>200025</xdr:rowOff>
    </xdr:to>
    <xdr:sp macro="" textlink="">
      <xdr:nvSpPr>
        <xdr:cNvPr id="2" name="Ellipse 1">
          <a:extLst>
            <a:ext uri="{FF2B5EF4-FFF2-40B4-BE49-F238E27FC236}">
              <a16:creationId xmlns:a16="http://schemas.microsoft.com/office/drawing/2014/main" id="{55EB98CE-D7F5-43AF-A667-A90CCF0B72F5}"/>
            </a:ext>
          </a:extLst>
        </xdr:cNvPr>
        <xdr:cNvSpPr/>
      </xdr:nvSpPr>
      <xdr:spPr>
        <a:xfrm>
          <a:off x="3314700" y="11325225"/>
          <a:ext cx="2305049" cy="17811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Sie brauchen</a:t>
          </a:r>
          <a:r>
            <a:rPr lang="de-DE" sz="1100" baseline="0"/>
            <a:t> mehr Zeilen?</a:t>
          </a:r>
        </a:p>
        <a:p>
          <a:pPr algn="ctr"/>
          <a:r>
            <a:rPr lang="de-DE" sz="1100" baseline="0"/>
            <a:t> </a:t>
          </a:r>
        </a:p>
        <a:p>
          <a:pPr algn="ctr"/>
          <a:r>
            <a:rPr lang="de-DE" sz="1100" baseline="0"/>
            <a:t>Fügen Sie zusätzliche Zeilen über </a:t>
          </a:r>
          <a:r>
            <a:rPr lang="de-DE" sz="1100" b="1" i="0" baseline="0"/>
            <a:t>strg und D </a:t>
          </a:r>
          <a:r>
            <a:rPr lang="de-DE" sz="1100" baseline="0"/>
            <a:t>ein, um die Formatierung beizubehalten.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904543</xdr:colOff>
      <xdr:row>9</xdr:row>
      <xdr:rowOff>125089</xdr:rowOff>
    </xdr:from>
    <xdr:to>
      <xdr:col>22</xdr:col>
      <xdr:colOff>428371</xdr:colOff>
      <xdr:row>15</xdr:row>
      <xdr:rowOff>322781</xdr:rowOff>
    </xdr:to>
    <xdr:sp macro="" textlink="">
      <xdr:nvSpPr>
        <xdr:cNvPr id="2" name="Rechteck 1">
          <a:extLst>
            <a:ext uri="{FF2B5EF4-FFF2-40B4-BE49-F238E27FC236}">
              <a16:creationId xmlns:a16="http://schemas.microsoft.com/office/drawing/2014/main" id="{BEFE3289-6B9D-42D5-A856-DFF06A9C6DA4}"/>
            </a:ext>
          </a:extLst>
        </xdr:cNvPr>
        <xdr:cNvSpPr/>
      </xdr:nvSpPr>
      <xdr:spPr>
        <a:xfrm>
          <a:off x="33670543" y="4732808"/>
          <a:ext cx="4583984" cy="32933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Hier können die</a:t>
          </a:r>
          <a:r>
            <a:rPr lang="de-DE" sz="1100" baseline="0">
              <a:solidFill>
                <a:schemeClr val="lt1"/>
              </a:solidFill>
              <a:effectLst/>
              <a:latin typeface="+mn-lt"/>
              <a:ea typeface="+mn-ea"/>
              <a:cs typeface="+mn-cs"/>
            </a:rPr>
            <a:t> Bemerkungen der </a:t>
          </a:r>
          <a:r>
            <a:rPr lang="de-DE" sz="1100" b="1" baseline="0">
              <a:solidFill>
                <a:schemeClr val="lt1"/>
              </a:solidFill>
              <a:effectLst/>
              <a:latin typeface="+mn-lt"/>
              <a:ea typeface="+mn-ea"/>
              <a:cs typeface="+mn-cs"/>
            </a:rPr>
            <a:t>Interessensträger</a:t>
          </a:r>
          <a:r>
            <a:rPr lang="de-DE" sz="1100" baseline="0">
              <a:solidFill>
                <a:schemeClr val="lt1"/>
              </a:solidFill>
              <a:effectLst/>
              <a:latin typeface="+mn-lt"/>
              <a:ea typeface="+mn-ea"/>
              <a:cs typeface="+mn-cs"/>
            </a:rPr>
            <a:t> gesammelt werden. </a:t>
          </a:r>
        </a:p>
        <a:p>
          <a:r>
            <a:rPr lang="de-DE" sz="1100" baseline="0">
              <a:solidFill>
                <a:schemeClr val="lt1"/>
              </a:solidFill>
              <a:effectLst/>
              <a:latin typeface="+mn-lt"/>
              <a:ea typeface="+mn-ea"/>
              <a:cs typeface="+mn-cs"/>
            </a:rPr>
            <a:t>Die Einbeziehung der Interessensträger ist in den ESRS-Standards vorgegeben. </a:t>
          </a:r>
        </a:p>
        <a:p>
          <a:endParaRPr lang="de-DE" sz="1100" baseline="0">
            <a:solidFill>
              <a:schemeClr val="lt1"/>
            </a:solidFill>
            <a:effectLst/>
            <a:latin typeface="+mn-lt"/>
            <a:ea typeface="+mn-ea"/>
            <a:cs typeface="+mn-cs"/>
          </a:endParaRPr>
        </a:p>
        <a:p>
          <a:r>
            <a:rPr lang="de-DE" sz="1100" baseline="0">
              <a:solidFill>
                <a:schemeClr val="lt1"/>
              </a:solidFill>
              <a:effectLst/>
              <a:latin typeface="+mn-lt"/>
              <a:ea typeface="+mn-ea"/>
              <a:cs typeface="+mn-cs"/>
            </a:rPr>
            <a:t>Gerne können noch individuell Spalten für z.B. interne Kommentare hinzugefügt werden.</a:t>
          </a:r>
        </a:p>
        <a:p>
          <a:endParaRPr lang="de-DE">
            <a:effectLst/>
          </a:endParaRPr>
        </a:p>
        <a:p>
          <a:r>
            <a:rPr lang="de-DE" b="1">
              <a:effectLst/>
            </a:rPr>
            <a:t>Interessensträger </a:t>
          </a:r>
          <a:r>
            <a:rPr lang="de-DE">
              <a:effectLst/>
            </a:rPr>
            <a:t>sind Personen oder</a:t>
          </a:r>
          <a:r>
            <a:rPr lang="de-DE" baseline="0">
              <a:effectLst/>
            </a:rPr>
            <a:t> Gruppen, die das Unternehmen beeinflussen oder von ihm beeinflusst werden können. </a:t>
          </a:r>
          <a:endParaRPr lang="de-DE">
            <a:effectLst/>
          </a:endParaRPr>
        </a:p>
        <a:p>
          <a:r>
            <a:rPr lang="de-DE" sz="1100" baseline="0">
              <a:solidFill>
                <a:schemeClr val="lt1"/>
              </a:solidFill>
              <a:effectLst/>
              <a:latin typeface="+mn-lt"/>
              <a:ea typeface="+mn-ea"/>
              <a:cs typeface="+mn-cs"/>
            </a:rPr>
            <a:t>Beachten Sie dabei, dass es zwei </a:t>
          </a:r>
          <a:r>
            <a:rPr lang="de-DE" sz="1100" b="1" baseline="0">
              <a:solidFill>
                <a:schemeClr val="lt1"/>
              </a:solidFill>
              <a:effectLst/>
              <a:latin typeface="+mn-lt"/>
              <a:ea typeface="+mn-ea"/>
              <a:cs typeface="+mn-cs"/>
            </a:rPr>
            <a:t>Hauptgruppen </a:t>
          </a:r>
          <a:r>
            <a:rPr lang="de-DE" sz="1100" b="0" baseline="0">
              <a:solidFill>
                <a:schemeClr val="lt1"/>
              </a:solidFill>
              <a:effectLst/>
              <a:latin typeface="+mn-lt"/>
              <a:ea typeface="+mn-ea"/>
              <a:cs typeface="+mn-cs"/>
            </a:rPr>
            <a:t>gibt, die </a:t>
          </a:r>
          <a:r>
            <a:rPr lang="de-DE" sz="1100" baseline="0">
              <a:solidFill>
                <a:schemeClr val="lt1"/>
              </a:solidFill>
              <a:effectLst/>
              <a:latin typeface="+mn-lt"/>
              <a:ea typeface="+mn-ea"/>
              <a:cs typeface="+mn-cs"/>
            </a:rPr>
            <a:t>vertreten sein müssen:</a:t>
          </a:r>
          <a:endParaRPr lang="de-DE">
            <a:effectLst/>
          </a:endParaRPr>
        </a:p>
        <a:p>
          <a:r>
            <a:rPr lang="de-DE" sz="1100" baseline="0">
              <a:solidFill>
                <a:schemeClr val="lt1"/>
              </a:solidFill>
              <a:effectLst/>
              <a:latin typeface="+mn-lt"/>
              <a:ea typeface="+mn-ea"/>
              <a:cs typeface="+mn-cs"/>
            </a:rPr>
            <a:t>-  Betroffene Stakeholder</a:t>
          </a:r>
          <a:endParaRPr lang="de-DE">
            <a:effectLst/>
          </a:endParaRPr>
        </a:p>
        <a:p>
          <a:r>
            <a:rPr lang="de-DE" sz="1100" baseline="0">
              <a:solidFill>
                <a:schemeClr val="lt1"/>
              </a:solidFill>
              <a:effectLst/>
              <a:latin typeface="+mn-lt"/>
              <a:ea typeface="+mn-ea"/>
              <a:cs typeface="+mn-cs"/>
            </a:rPr>
            <a:t>- Nutzer von Nachhaltigkeitsberichten</a:t>
          </a:r>
        </a:p>
        <a:p>
          <a:endParaRPr lang="de-DE" sz="1100" baseline="0">
            <a:solidFill>
              <a:schemeClr val="lt1"/>
            </a:solidFill>
            <a:effectLst/>
            <a:latin typeface="+mn-lt"/>
            <a:ea typeface="+mn-ea"/>
            <a:cs typeface="+mn-cs"/>
          </a:endParaRPr>
        </a:p>
        <a:p>
          <a:r>
            <a:rPr lang="de-DE" sz="1100"/>
            <a:t>Für jedes IRO</a:t>
          </a:r>
          <a:r>
            <a:rPr lang="de-DE" sz="1100" baseline="0"/>
            <a:t> sollte sich die Frage gestellt werden: </a:t>
          </a:r>
        </a:p>
        <a:p>
          <a:r>
            <a:rPr lang="de-DE" sz="1100" baseline="0"/>
            <a:t>Wer ist Interessensträger?</a:t>
          </a:r>
        </a:p>
        <a:p>
          <a:r>
            <a:rPr lang="de-DE" sz="1100" baseline="0"/>
            <a:t>(z.B. für das Thema Arbeitsbedingungen der Eigenen Belegschaft: Mitarbeitende und Tarifparteien)</a:t>
          </a:r>
          <a:endParaRPr lang="de-DE" sz="1100"/>
        </a:p>
      </xdr:txBody>
    </xdr:sp>
    <xdr:clientData/>
  </xdr:twoCellAnchor>
  <xdr:twoCellAnchor>
    <xdr:from>
      <xdr:col>15</xdr:col>
      <xdr:colOff>55411</xdr:colOff>
      <xdr:row>9</xdr:row>
      <xdr:rowOff>304033</xdr:rowOff>
    </xdr:from>
    <xdr:to>
      <xdr:col>18</xdr:col>
      <xdr:colOff>894025</xdr:colOff>
      <xdr:row>14</xdr:row>
      <xdr:rowOff>59581</xdr:rowOff>
    </xdr:to>
    <xdr:sp macro="" textlink="">
      <xdr:nvSpPr>
        <xdr:cNvPr id="3" name="Sprechblase: rechteckig 2">
          <a:extLst>
            <a:ext uri="{FF2B5EF4-FFF2-40B4-BE49-F238E27FC236}">
              <a16:creationId xmlns:a16="http://schemas.microsoft.com/office/drawing/2014/main" id="{B93AF308-D28B-4A88-BE74-A336691B93F8}"/>
            </a:ext>
          </a:extLst>
        </xdr:cNvPr>
        <xdr:cNvSpPr/>
      </xdr:nvSpPr>
      <xdr:spPr>
        <a:xfrm>
          <a:off x="26642067" y="4911752"/>
          <a:ext cx="5470146" cy="2112985"/>
        </a:xfrm>
        <a:prstGeom prst="wedgeRectCallout">
          <a:avLst>
            <a:gd name="adj1" fmla="val -39243"/>
            <a:gd name="adj2" fmla="val -721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Um zu definieren, welch</a:t>
          </a:r>
          <a:r>
            <a:rPr lang="de-DE" sz="1100" baseline="0"/>
            <a:t>e IROs wesentlich oder unwesentlich für Ihr Unternehmen sind, wird in den ESRS-Standards vorgesehen, dass ein </a:t>
          </a:r>
          <a:r>
            <a:rPr lang="de-DE" sz="1100" b="1" baseline="0"/>
            <a:t>Schwellenwert </a:t>
          </a:r>
          <a:r>
            <a:rPr lang="de-DE" sz="1100" baseline="0"/>
            <a:t>definiert wird. </a:t>
          </a:r>
        </a:p>
        <a:p>
          <a:pPr algn="l"/>
          <a:endParaRPr lang="de-DE" sz="1100"/>
        </a:p>
        <a:p>
          <a:pPr algn="l"/>
          <a:r>
            <a:rPr lang="de-DE" sz="1100"/>
            <a:t>Hier wurde beispielhaft</a:t>
          </a:r>
          <a:r>
            <a:rPr lang="de-DE" sz="1100" baseline="0"/>
            <a:t> ein </a:t>
          </a:r>
          <a:r>
            <a:rPr lang="de-DE" sz="1100" b="0" baseline="0"/>
            <a:t>Schwellenwert</a:t>
          </a:r>
          <a:r>
            <a:rPr lang="de-DE" sz="1100" b="1" baseline="0"/>
            <a:t> </a:t>
          </a:r>
          <a:r>
            <a:rPr lang="de-DE" sz="1100" baseline="0"/>
            <a:t>von 3,5 gesetzt. Dies können Sie über "bedingte Formatierung" und "Regel verwalten" individuell verändern. </a:t>
          </a:r>
        </a:p>
        <a:p>
          <a:pPr algn="l"/>
          <a:endParaRPr lang="de-DE" sz="1100" baseline="0"/>
        </a:p>
        <a:p>
          <a:pPr algn="l"/>
          <a:r>
            <a:rPr lang="de-DE" sz="1100" baseline="0"/>
            <a:t>Für eine bessere Übersichtlichkeit</a:t>
          </a:r>
        </a:p>
        <a:p>
          <a:pPr algn="l"/>
          <a:endParaRPr lang="de-DE" sz="1100" baseline="0"/>
        </a:p>
        <a:p>
          <a:r>
            <a:rPr lang="de-DE" sz="1100" b="1" i="0" baseline="0">
              <a:solidFill>
                <a:schemeClr val="lt1"/>
              </a:solidFill>
              <a:effectLst/>
              <a:latin typeface="+mn-lt"/>
              <a:ea typeface="+mn-ea"/>
              <a:cs typeface="+mn-cs"/>
            </a:rPr>
            <a:t>Achtung! </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chemeClr val="lt1"/>
              </a:solidFill>
              <a:effectLst/>
              <a:latin typeface="+mn-lt"/>
              <a:ea typeface="+mn-ea"/>
              <a:cs typeface="+mn-cs"/>
            </a:rPr>
            <a:t>Achten Sie bei der Einführung eines individuellen Schwellenwerts auf </a:t>
          </a:r>
          <a:r>
            <a:rPr lang="de-DE" sz="1100" b="1" i="0" baseline="0">
              <a:solidFill>
                <a:schemeClr val="lt1"/>
              </a:solidFill>
              <a:effectLst/>
              <a:latin typeface="+mn-lt"/>
              <a:ea typeface="+mn-ea"/>
              <a:cs typeface="+mn-cs"/>
            </a:rPr>
            <a:t>Plausibilität, Anwendbarkeit und Transparenz </a:t>
          </a:r>
          <a:r>
            <a:rPr lang="de-DE" sz="1100" b="0" i="0" baseline="0">
              <a:solidFill>
                <a:schemeClr val="lt1"/>
              </a:solidFill>
              <a:effectLst/>
              <a:latin typeface="+mn-lt"/>
              <a:ea typeface="+mn-ea"/>
              <a:cs typeface="+mn-cs"/>
            </a:rPr>
            <a:t>und </a:t>
          </a:r>
          <a:r>
            <a:rPr lang="de-DE" sz="1100" b="1" i="0" baseline="0">
              <a:solidFill>
                <a:schemeClr val="lt1"/>
              </a:solidFill>
              <a:effectLst/>
              <a:latin typeface="+mn-lt"/>
              <a:ea typeface="+mn-ea"/>
              <a:cs typeface="+mn-cs"/>
            </a:rPr>
            <a:t>begründen </a:t>
          </a:r>
          <a:r>
            <a:rPr lang="de-DE" sz="1100" b="0" i="0" baseline="0">
              <a:solidFill>
                <a:schemeClr val="lt1"/>
              </a:solidFill>
              <a:effectLst/>
              <a:latin typeface="+mn-lt"/>
              <a:ea typeface="+mn-ea"/>
              <a:cs typeface="+mn-cs"/>
            </a:rPr>
            <a:t>Sie diesen!</a:t>
          </a:r>
          <a:endParaRPr lang="de-DE">
            <a:effectLst/>
          </a:endParaRPr>
        </a:p>
        <a:p>
          <a:endParaRPr lang="de-DE" sz="1100"/>
        </a:p>
      </xdr:txBody>
    </xdr:sp>
    <xdr:clientData/>
  </xdr:twoCellAnchor>
  <xdr:twoCellAnchor>
    <xdr:from>
      <xdr:col>16</xdr:col>
      <xdr:colOff>128194</xdr:colOff>
      <xdr:row>13</xdr:row>
      <xdr:rowOff>488859</xdr:rowOff>
    </xdr:from>
    <xdr:to>
      <xdr:col>19</xdr:col>
      <xdr:colOff>295751</xdr:colOff>
      <xdr:row>21</xdr:row>
      <xdr:rowOff>218121</xdr:rowOff>
    </xdr:to>
    <xdr:sp macro="" textlink="">
      <xdr:nvSpPr>
        <xdr:cNvPr id="4" name="Rechteck 3">
          <a:extLst>
            <a:ext uri="{FF2B5EF4-FFF2-40B4-BE49-F238E27FC236}">
              <a16:creationId xmlns:a16="http://schemas.microsoft.com/office/drawing/2014/main" id="{D8B76F51-AD21-402B-A7E0-EFFDB8DD4B41}"/>
            </a:ext>
          </a:extLst>
        </xdr:cNvPr>
        <xdr:cNvSpPr/>
      </xdr:nvSpPr>
      <xdr:spPr>
        <a:xfrm>
          <a:off x="28119788" y="6906328"/>
          <a:ext cx="4941963" cy="328923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t>Achtung! </a:t>
          </a:r>
        </a:p>
        <a:p>
          <a:r>
            <a:rPr lang="de-DE" sz="1100">
              <a:solidFill>
                <a:schemeClr val="lt1"/>
              </a:solidFill>
              <a:effectLst/>
              <a:latin typeface="+mn-lt"/>
              <a:ea typeface="+mn-ea"/>
              <a:cs typeface="+mn-cs"/>
            </a:rPr>
            <a:t>Die angegebe </a:t>
          </a:r>
          <a:r>
            <a:rPr lang="de-DE" sz="1100" b="1" i="0">
              <a:solidFill>
                <a:schemeClr val="lt1"/>
              </a:solidFill>
              <a:effectLst/>
              <a:latin typeface="+mn-lt"/>
              <a:ea typeface="+mn-ea"/>
              <a:cs typeface="+mn-cs"/>
            </a:rPr>
            <a:t>Bewertungsmatrix</a:t>
          </a:r>
          <a:r>
            <a:rPr lang="de-DE" sz="1100" b="1" i="0" baseline="0">
              <a:solidFill>
                <a:schemeClr val="lt1"/>
              </a:solidFill>
              <a:effectLst/>
              <a:latin typeface="+mn-lt"/>
              <a:ea typeface="+mn-ea"/>
              <a:cs typeface="+mn-cs"/>
            </a:rPr>
            <a:t> </a:t>
          </a:r>
          <a:r>
            <a:rPr lang="de-DE" sz="1100" b="0" i="0" baseline="0">
              <a:solidFill>
                <a:schemeClr val="lt1"/>
              </a:solidFill>
              <a:effectLst/>
              <a:latin typeface="+mn-lt"/>
              <a:ea typeface="+mn-ea"/>
              <a:cs typeface="+mn-cs"/>
            </a:rPr>
            <a:t>(von 0 bis 5) ist als </a:t>
          </a:r>
          <a:r>
            <a:rPr lang="de-DE" sz="1100" b="1" i="0" baseline="0">
              <a:solidFill>
                <a:schemeClr val="lt1"/>
              </a:solidFill>
              <a:effectLst/>
              <a:latin typeface="+mn-lt"/>
              <a:ea typeface="+mn-ea"/>
              <a:cs typeface="+mn-cs"/>
            </a:rPr>
            <a:t>Vorschlag</a:t>
          </a:r>
          <a:r>
            <a:rPr lang="de-DE" sz="1100" b="0" i="0" baseline="0">
              <a:solidFill>
                <a:schemeClr val="lt1"/>
              </a:solidFill>
              <a:effectLst/>
              <a:latin typeface="+mn-lt"/>
              <a:ea typeface="+mn-ea"/>
              <a:cs typeface="+mn-cs"/>
            </a:rPr>
            <a:t> zu verstehen.</a:t>
          </a:r>
        </a:p>
        <a:p>
          <a:endParaRPr lang="de-DE">
            <a:effectLst/>
          </a:endParaRPr>
        </a:p>
        <a:p>
          <a:r>
            <a:rPr lang="de-DE" sz="1100" b="0" i="0" baseline="0">
              <a:solidFill>
                <a:schemeClr val="lt1"/>
              </a:solidFill>
              <a:effectLst/>
              <a:latin typeface="+mn-lt"/>
              <a:ea typeface="+mn-ea"/>
              <a:cs typeface="+mn-cs"/>
            </a:rPr>
            <a:t>In den ESRS-Standards werden die Bewertungkriterien fest vorgeschrieben, jedoch nicht, wie genau die Bewertung erfolen soll. </a:t>
          </a:r>
        </a:p>
        <a:p>
          <a:endParaRPr lang="de-DE" sz="1100" b="0" i="0" baseline="0">
            <a:solidFill>
              <a:schemeClr val="lt1"/>
            </a:solidFill>
            <a:effectLst/>
            <a:latin typeface="+mn-lt"/>
            <a:ea typeface="+mn-ea"/>
            <a:cs typeface="+mn-cs"/>
          </a:endParaRPr>
        </a:p>
        <a:p>
          <a:r>
            <a:rPr lang="de-DE" sz="1100" b="0" i="0" baseline="0">
              <a:solidFill>
                <a:schemeClr val="lt1"/>
              </a:solidFill>
              <a:effectLst/>
              <a:latin typeface="+mn-lt"/>
              <a:ea typeface="+mn-ea"/>
              <a:cs typeface="+mn-cs"/>
            </a:rPr>
            <a:t>Begründen Sie die Bewertung </a:t>
          </a:r>
          <a:r>
            <a:rPr lang="de-DE" sz="1100" b="1" i="0" baseline="0">
              <a:solidFill>
                <a:schemeClr val="lt1"/>
              </a:solidFill>
              <a:effectLst/>
              <a:latin typeface="+mn-lt"/>
              <a:ea typeface="+mn-ea"/>
              <a:cs typeface="+mn-cs"/>
            </a:rPr>
            <a:t>unternehmensspezifisch</a:t>
          </a:r>
          <a:r>
            <a:rPr lang="de-DE" sz="1100" b="0" i="0" baseline="0">
              <a:solidFill>
                <a:schemeClr val="lt1"/>
              </a:solidFill>
              <a:effectLst/>
              <a:latin typeface="+mn-lt"/>
              <a:ea typeface="+mn-ea"/>
              <a:cs typeface="+mn-cs"/>
            </a:rPr>
            <a:t> im Blatt "</a:t>
          </a:r>
          <a:r>
            <a:rPr lang="de-DE" sz="1100" b="1" i="0" baseline="0">
              <a:solidFill>
                <a:schemeClr val="lt1"/>
              </a:solidFill>
              <a:effectLst/>
              <a:latin typeface="+mn-lt"/>
              <a:ea typeface="+mn-ea"/>
              <a:cs typeface="+mn-cs"/>
            </a:rPr>
            <a:t>Longlist</a:t>
          </a:r>
          <a:r>
            <a:rPr lang="de-DE" sz="1100" b="0" i="0" baseline="0">
              <a:solidFill>
                <a:schemeClr val="lt1"/>
              </a:solidFill>
              <a:effectLst/>
              <a:latin typeface="+mn-lt"/>
              <a:ea typeface="+mn-ea"/>
              <a:cs typeface="+mn-cs"/>
            </a:rPr>
            <a:t>". </a:t>
          </a:r>
        </a:p>
        <a:p>
          <a:endParaRPr lang="de-DE">
            <a:effectLst/>
          </a:endParaRPr>
        </a:p>
        <a:p>
          <a:r>
            <a:rPr lang="de-DE" sz="1100" b="0" i="0" baseline="0">
              <a:solidFill>
                <a:schemeClr val="lt1"/>
              </a:solidFill>
              <a:effectLst/>
              <a:latin typeface="+mn-lt"/>
              <a:ea typeface="+mn-ea"/>
              <a:cs typeface="+mn-cs"/>
            </a:rPr>
            <a:t>Gerne können Sie hier eine </a:t>
          </a:r>
          <a:r>
            <a:rPr lang="de-DE" sz="1100" b="1" i="0" baseline="0">
              <a:solidFill>
                <a:schemeClr val="lt1"/>
              </a:solidFill>
              <a:effectLst/>
              <a:latin typeface="+mn-lt"/>
              <a:ea typeface="+mn-ea"/>
              <a:cs typeface="+mn-cs"/>
            </a:rPr>
            <a:t>unternehmensspezifische Bewertung </a:t>
          </a:r>
          <a:r>
            <a:rPr lang="de-DE" sz="1100" b="0" i="0" baseline="0">
              <a:solidFill>
                <a:schemeClr val="lt1"/>
              </a:solidFill>
              <a:effectLst/>
              <a:latin typeface="+mn-lt"/>
              <a:ea typeface="+mn-ea"/>
              <a:cs typeface="+mn-cs"/>
            </a:rPr>
            <a:t>(z.B. 0 bis 10, 1 bis 3,...) anlegen.</a:t>
          </a:r>
          <a:endParaRPr lang="de-DE">
            <a:effectLst/>
          </a:endParaRPr>
        </a:p>
        <a:p>
          <a:r>
            <a:rPr lang="de-DE" sz="1100" b="0" i="0" baseline="0">
              <a:solidFill>
                <a:schemeClr val="lt1"/>
              </a:solidFill>
              <a:effectLst/>
              <a:latin typeface="+mn-lt"/>
              <a:ea typeface="+mn-ea"/>
              <a:cs typeface="+mn-cs"/>
            </a:rPr>
            <a:t>Achten Sie dabei auf </a:t>
          </a:r>
          <a:r>
            <a:rPr lang="de-DE" sz="1100" b="1" i="0" baseline="0">
              <a:solidFill>
                <a:schemeClr val="lt1"/>
              </a:solidFill>
              <a:effectLst/>
              <a:latin typeface="+mn-lt"/>
              <a:ea typeface="+mn-ea"/>
              <a:cs typeface="+mn-cs"/>
            </a:rPr>
            <a:t>Plausibilität, Anwendbarkeit und Transparenz.</a:t>
          </a:r>
        </a:p>
        <a:p>
          <a:r>
            <a:rPr lang="de-DE" sz="1100" b="1" i="0" baseline="0">
              <a:solidFill>
                <a:schemeClr val="lt1"/>
              </a:solidFill>
              <a:effectLst/>
              <a:latin typeface="+mn-lt"/>
              <a:ea typeface="+mn-ea"/>
              <a:cs typeface="+mn-cs"/>
            </a:rPr>
            <a:t>Die Auswahl des Bewertungsschemas müssen Sie immer begründen!</a:t>
          </a:r>
        </a:p>
        <a:p>
          <a:r>
            <a:rPr lang="de-DE" sz="1100" b="1" i="0" baseline="0">
              <a:solidFill>
                <a:schemeClr val="lt1"/>
              </a:solidFill>
              <a:effectLst/>
              <a:latin typeface="+mn-lt"/>
              <a:ea typeface="+mn-ea"/>
              <a:cs typeface="+mn-cs"/>
            </a:rPr>
            <a:t> </a:t>
          </a:r>
          <a:endParaRPr lang="de-DE">
            <a:effectLst/>
          </a:endParaRPr>
        </a:p>
        <a:p>
          <a:r>
            <a:rPr lang="de-DE" sz="1100" b="1" i="0" baseline="0">
              <a:solidFill>
                <a:schemeClr val="lt1"/>
              </a:solidFill>
              <a:effectLst/>
              <a:latin typeface="+mn-lt"/>
              <a:ea typeface="+mn-ea"/>
              <a:cs typeface="+mn-cs"/>
            </a:rPr>
            <a:t>Achtung! </a:t>
          </a:r>
          <a:endParaRPr lang="de-DE">
            <a:effectLst/>
          </a:endParaRPr>
        </a:p>
        <a:p>
          <a:r>
            <a:rPr lang="de-DE" sz="1100" b="0" i="0" baseline="0">
              <a:solidFill>
                <a:schemeClr val="lt1"/>
              </a:solidFill>
              <a:effectLst/>
              <a:latin typeface="+mn-lt"/>
              <a:ea typeface="+mn-ea"/>
              <a:cs typeface="+mn-cs"/>
            </a:rPr>
            <a:t>Wenn Sie ein individuelles Bewertungsschema einführen, müssen Sie analog die Bewertung für die Outside-In Perspektive ändern, sowie den Schwellenwert neu festlegen und die Formel zur Berechnung anpassen. </a:t>
          </a:r>
          <a:endParaRPr lang="de-DE">
            <a:effectLst/>
          </a:endParaRPr>
        </a:p>
        <a:p>
          <a:pPr algn="l"/>
          <a:endParaRPr lang="de-DE" sz="1100"/>
        </a:p>
      </xdr:txBody>
    </xdr:sp>
    <xdr:clientData/>
  </xdr:twoCellAnchor>
  <xdr:twoCellAnchor>
    <xdr:from>
      <xdr:col>10</xdr:col>
      <xdr:colOff>1495363</xdr:colOff>
      <xdr:row>8</xdr:row>
      <xdr:rowOff>1080030</xdr:rowOff>
    </xdr:from>
    <xdr:to>
      <xdr:col>14</xdr:col>
      <xdr:colOff>667224</xdr:colOff>
      <xdr:row>10</xdr:row>
      <xdr:rowOff>46613</xdr:rowOff>
    </xdr:to>
    <xdr:sp macro="" textlink="">
      <xdr:nvSpPr>
        <xdr:cNvPr id="5" name="Geschweifte Klammer links 4">
          <a:extLst>
            <a:ext uri="{FF2B5EF4-FFF2-40B4-BE49-F238E27FC236}">
              <a16:creationId xmlns:a16="http://schemas.microsoft.com/office/drawing/2014/main" id="{6D606E6A-26C5-41E9-98DF-67C7219D5B87}"/>
            </a:ext>
          </a:extLst>
        </xdr:cNvPr>
        <xdr:cNvSpPr/>
      </xdr:nvSpPr>
      <xdr:spPr>
        <a:xfrm rot="5400000">
          <a:off x="21570736" y="2674032"/>
          <a:ext cx="490583" cy="4827330"/>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10</xdr:col>
      <xdr:colOff>1389925</xdr:colOff>
      <xdr:row>10</xdr:row>
      <xdr:rowOff>126307</xdr:rowOff>
    </xdr:from>
    <xdr:to>
      <xdr:col>14</xdr:col>
      <xdr:colOff>1008191</xdr:colOff>
      <xdr:row>14</xdr:row>
      <xdr:rowOff>459568</xdr:rowOff>
    </xdr:to>
    <xdr:sp macro="" textlink="">
      <xdr:nvSpPr>
        <xdr:cNvPr id="6" name="Rechteck 5">
          <a:extLst>
            <a:ext uri="{FF2B5EF4-FFF2-40B4-BE49-F238E27FC236}">
              <a16:creationId xmlns:a16="http://schemas.microsoft.com/office/drawing/2014/main" id="{A81B2C93-1DE7-4162-ADD9-7DB6DFEC1F46}"/>
            </a:ext>
          </a:extLst>
        </xdr:cNvPr>
        <xdr:cNvSpPr/>
      </xdr:nvSpPr>
      <xdr:spPr>
        <a:xfrm>
          <a:off x="19296925" y="5412682"/>
          <a:ext cx="5273735" cy="24287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Die angegeben </a:t>
          </a:r>
          <a:r>
            <a:rPr lang="de-DE" sz="1100" b="1" i="0"/>
            <a:t>Bewertungskriterien</a:t>
          </a:r>
          <a:r>
            <a:rPr lang="de-DE" sz="1100" b="1" i="0" baseline="0"/>
            <a:t> (Inside-Out Perspektive) </a:t>
          </a:r>
          <a:r>
            <a:rPr lang="de-DE" sz="1100" baseline="0"/>
            <a:t>sind vorgegeben: </a:t>
          </a:r>
        </a:p>
        <a:p>
          <a:pPr algn="l"/>
          <a:endParaRPr lang="de-DE" sz="1100" baseline="0"/>
        </a:p>
        <a:p>
          <a:pPr algn="l"/>
          <a:r>
            <a:rPr lang="de-DE" sz="1100" b="1" baseline="0"/>
            <a:t>Ausmaß </a:t>
          </a:r>
          <a:r>
            <a:rPr lang="de-DE" sz="1100" b="0" baseline="0"/>
            <a:t>:		Intensität/ Schweregrad</a:t>
          </a:r>
        </a:p>
        <a:p>
          <a:pPr algn="l"/>
          <a:endParaRPr lang="de-DE" sz="1100" b="1" baseline="0"/>
        </a:p>
        <a:p>
          <a:pPr algn="l"/>
          <a:r>
            <a:rPr lang="de-DE" sz="1100" b="1" baseline="0"/>
            <a:t>Umfang </a:t>
          </a:r>
          <a:r>
            <a:rPr lang="de-DE" sz="1100" b="0" baseline="0"/>
            <a:t>:		Verbreitungsgrad, z.B. Größe des betroffenen Gebiets</a:t>
          </a:r>
        </a:p>
        <a:p>
          <a:pPr algn="l"/>
          <a:endParaRPr lang="de-DE" sz="1100" b="1" baseline="0"/>
        </a:p>
        <a:p>
          <a:pPr algn="l"/>
          <a:r>
            <a:rPr lang="de-DE" sz="1100" b="1" baseline="0"/>
            <a:t>Umkehrbarkeit </a:t>
          </a:r>
          <a:r>
            <a:rPr lang="de-DE" sz="1100" b="0" baseline="0"/>
            <a:t>: 	Kann die Auswirkung rückgängig gemacht werden?</a:t>
          </a:r>
        </a:p>
        <a:p>
          <a:pPr algn="l"/>
          <a:endParaRPr lang="de-DE" sz="1100" b="1" baseline="0"/>
        </a:p>
        <a:p>
          <a:pPr algn="l"/>
          <a:r>
            <a:rPr lang="de-DE" sz="1100" b="1" baseline="0"/>
            <a:t>Eintrittswahrscheinlichkeit </a:t>
          </a:r>
          <a:r>
            <a:rPr lang="de-DE" sz="1100" b="0" baseline="0"/>
            <a:t>: 	0-20%   =   1</a:t>
          </a:r>
        </a:p>
        <a:p>
          <a:pPr algn="l"/>
          <a:r>
            <a:rPr lang="de-DE" sz="1100" b="0" baseline="0"/>
            <a:t>		20-40% =   2</a:t>
          </a:r>
        </a:p>
        <a:p>
          <a:pPr algn="l"/>
          <a:r>
            <a:rPr lang="de-DE" sz="1100" b="0" baseline="0"/>
            <a:t>		40-60% =   3</a:t>
          </a:r>
        </a:p>
        <a:p>
          <a:pPr algn="l"/>
          <a:r>
            <a:rPr lang="de-DE" sz="1100" b="0" baseline="0"/>
            <a:t>		60-80% =   4</a:t>
          </a:r>
        </a:p>
        <a:p>
          <a:pPr algn="l"/>
          <a:r>
            <a:rPr lang="de-DE" sz="1100" b="1"/>
            <a:t>		</a:t>
          </a:r>
          <a:r>
            <a:rPr lang="de-DE" sz="1100" b="0"/>
            <a:t>80-100% = 5</a:t>
          </a:r>
        </a:p>
      </xdr:txBody>
    </xdr:sp>
    <xdr:clientData/>
  </xdr:twoCellAnchor>
  <xdr:twoCellAnchor>
    <xdr:from>
      <xdr:col>6</xdr:col>
      <xdr:colOff>942147</xdr:colOff>
      <xdr:row>8</xdr:row>
      <xdr:rowOff>1124364</xdr:rowOff>
    </xdr:from>
    <xdr:to>
      <xdr:col>10</xdr:col>
      <xdr:colOff>612157</xdr:colOff>
      <xdr:row>10</xdr:row>
      <xdr:rowOff>270489</xdr:rowOff>
    </xdr:to>
    <xdr:sp macro="" textlink="">
      <xdr:nvSpPr>
        <xdr:cNvPr id="8" name="Geschweifte Klammer links 7">
          <a:extLst>
            <a:ext uri="{FF2B5EF4-FFF2-40B4-BE49-F238E27FC236}">
              <a16:creationId xmlns:a16="http://schemas.microsoft.com/office/drawing/2014/main" id="{CEFDE5E1-6CCE-40A6-B619-768A892C2427}"/>
            </a:ext>
          </a:extLst>
        </xdr:cNvPr>
        <xdr:cNvSpPr/>
      </xdr:nvSpPr>
      <xdr:spPr>
        <a:xfrm rot="5400000">
          <a:off x="14931996" y="1969703"/>
          <a:ext cx="670125" cy="6504197"/>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6</xdr:col>
      <xdr:colOff>941795</xdr:colOff>
      <xdr:row>11</xdr:row>
      <xdr:rowOff>14825</xdr:rowOff>
    </xdr:from>
    <xdr:to>
      <xdr:col>10</xdr:col>
      <xdr:colOff>630214</xdr:colOff>
      <xdr:row>17</xdr:row>
      <xdr:rowOff>261512</xdr:rowOff>
    </xdr:to>
    <xdr:sp macro="" textlink="">
      <xdr:nvSpPr>
        <xdr:cNvPr id="9" name="Rechteck 8">
          <a:extLst>
            <a:ext uri="{FF2B5EF4-FFF2-40B4-BE49-F238E27FC236}">
              <a16:creationId xmlns:a16="http://schemas.microsoft.com/office/drawing/2014/main" id="{0B63B604-40E2-4947-A0CB-799979ECE582}"/>
            </a:ext>
          </a:extLst>
        </xdr:cNvPr>
        <xdr:cNvSpPr/>
      </xdr:nvSpPr>
      <xdr:spPr>
        <a:xfrm>
          <a:off x="12324170" y="5336919"/>
          <a:ext cx="6713107" cy="33423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t>Es ist vorgegeben, die Auswirkungen nach verschiedenen Kriterien zu beschreiben: </a:t>
          </a:r>
        </a:p>
        <a:p>
          <a:pPr algn="l"/>
          <a:endParaRPr lang="de-DE" sz="1100" b="0" baseline="0"/>
        </a:p>
        <a:p>
          <a:pPr algn="l"/>
          <a:r>
            <a:rPr lang="de-DE" sz="1100" b="0" baseline="0"/>
            <a:t>Zeitlicher Einteilung:		kurzfristig  =   zugrundeliegender Berichtszeitraum</a:t>
          </a:r>
        </a:p>
        <a:p>
          <a:pPr algn="l"/>
          <a:r>
            <a:rPr lang="de-DE" sz="1100" b="0" baseline="0"/>
            <a:t>			mittelfristig = vom Ende des als kurzfristig definiterten 				                         Berichtszeitraums bis zu 5 Jahren</a:t>
          </a:r>
        </a:p>
        <a:p>
          <a:pPr algn="l"/>
          <a:r>
            <a:rPr lang="de-DE" sz="1100" b="0" baseline="0"/>
            <a:t>			langfristig =    über 5 Jahre</a:t>
          </a:r>
        </a:p>
        <a:p>
          <a:pPr algn="l"/>
          <a:endParaRPr lang="de-DE" sz="1100" b="0" baseline="0"/>
        </a:p>
        <a:p>
          <a:pPr algn="l"/>
          <a:r>
            <a:rPr lang="de-DE" sz="1100" b="0" baseline="0"/>
            <a:t>Verortung in der Wertschöpfungskette: 	Gefordert ist die </a:t>
          </a:r>
          <a:r>
            <a:rPr lang="de-DE" sz="1100" b="1" baseline="0"/>
            <a:t>Abdeckung aller Akteure in der 				Wertschöpfungskette</a:t>
          </a:r>
          <a:r>
            <a:rPr lang="de-DE" sz="1100" b="0" baseline="0"/>
            <a:t>, weshalb die Betrachtung der vor- und 				nachgelagerten Wertschöpfung, sowie des eigenen Betriebs 				empfohlen wird. </a:t>
          </a:r>
        </a:p>
        <a:p>
          <a:pPr algn="l"/>
          <a:endParaRPr lang="de-DE" sz="1100" b="0" baseline="0"/>
        </a:p>
        <a:p>
          <a:pPr algn="l"/>
          <a:r>
            <a:rPr lang="de-DE" sz="1100" b="0" baseline="0"/>
            <a:t>Positiv oder Negativ:		Sind die Auswirkungen als positiv oder negativ für die Umwelt zu 			bewerten?	</a:t>
          </a:r>
        </a:p>
        <a:p>
          <a:pPr algn="l"/>
          <a:endParaRPr lang="de-DE" sz="1100" b="0" baseline="0"/>
        </a:p>
        <a:p>
          <a:pPr algn="l"/>
          <a:endParaRPr lang="de-DE" sz="1100" b="0" baseline="0"/>
        </a:p>
        <a:p>
          <a:pPr algn="l"/>
          <a:r>
            <a:rPr lang="de-DE" sz="1100" b="0" baseline="0"/>
            <a:t>Tatsächlich oder Potenziell:		</a:t>
          </a:r>
          <a:r>
            <a:rPr lang="de-DE" sz="1100" b="1" baseline="0"/>
            <a:t>Achtung! </a:t>
          </a:r>
          <a:r>
            <a:rPr lang="de-DE" sz="1100" b="0" baseline="0"/>
            <a:t>Ist eine Auswirkung Tatasächlich, muss die 				Eintrittwahrscheinlichkeit 100% betragen. 	</a:t>
          </a:r>
        </a:p>
        <a:p>
          <a:pPr algn="l"/>
          <a:endParaRPr lang="de-DE" sz="1100" b="0" baseline="0"/>
        </a:p>
        <a:p>
          <a:pPr algn="l"/>
          <a:endParaRPr lang="de-DE" sz="1100" b="0" baseline="0"/>
        </a:p>
        <a:p>
          <a:pPr algn="l"/>
          <a:endParaRPr lang="de-DE" sz="1100" baseline="0"/>
        </a:p>
      </xdr:txBody>
    </xdr:sp>
    <xdr:clientData/>
  </xdr:twoCellAnchor>
  <xdr:twoCellAnchor>
    <xdr:from>
      <xdr:col>0</xdr:col>
      <xdr:colOff>163271</xdr:colOff>
      <xdr:row>11</xdr:row>
      <xdr:rowOff>154969</xdr:rowOff>
    </xdr:from>
    <xdr:to>
      <xdr:col>5</xdr:col>
      <xdr:colOff>3549454</xdr:colOff>
      <xdr:row>14</xdr:row>
      <xdr:rowOff>273845</xdr:rowOff>
    </xdr:to>
    <xdr:sp macro="" textlink="">
      <xdr:nvSpPr>
        <xdr:cNvPr id="10" name="Rechteck 9">
          <a:extLst>
            <a:ext uri="{FF2B5EF4-FFF2-40B4-BE49-F238E27FC236}">
              <a16:creationId xmlns:a16="http://schemas.microsoft.com/office/drawing/2014/main" id="{995F26F9-E54A-49AB-9BCD-1F354256765A}"/>
            </a:ext>
          </a:extLst>
        </xdr:cNvPr>
        <xdr:cNvSpPr/>
      </xdr:nvSpPr>
      <xdr:spPr>
        <a:xfrm>
          <a:off x="163271" y="5477063"/>
          <a:ext cx="10601371" cy="1761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t>Übertragen Sie Ihre gefilterten "Is" in diese Tabelle. </a:t>
          </a:r>
        </a:p>
        <a:p>
          <a:pPr algn="l"/>
          <a:endParaRPr lang="de-DE" sz="1100" baseline="0"/>
        </a:p>
        <a:p>
          <a:pPr algn="l"/>
          <a:r>
            <a:rPr lang="de-DE" sz="1100" baseline="0"/>
            <a:t>Achten Sie dabei darauf, die Übertragung nach den vorgegebenen Bereichen </a:t>
          </a:r>
        </a:p>
        <a:p>
          <a:pPr algn="l"/>
          <a:r>
            <a:rPr lang="de-DE" sz="1100" baseline="0"/>
            <a:t>- Umwelt</a:t>
          </a:r>
        </a:p>
        <a:p>
          <a:pPr algn="l"/>
          <a:r>
            <a:rPr lang="de-DE" sz="1100" baseline="0"/>
            <a:t>- Soziales</a:t>
          </a:r>
        </a:p>
        <a:p>
          <a:pPr algn="l"/>
          <a:r>
            <a:rPr lang="de-DE" sz="1100" baseline="0"/>
            <a:t>- Unternehmenspolitik</a:t>
          </a:r>
        </a:p>
        <a:p>
          <a:pPr algn="l"/>
          <a:r>
            <a:rPr lang="de-DE" sz="1100" baseline="0"/>
            <a:t>- Unternehmensspezifische Themen</a:t>
          </a:r>
        </a:p>
        <a:p>
          <a:pPr algn="l"/>
          <a:r>
            <a:rPr lang="de-DE" sz="1100" baseline="0"/>
            <a:t>zu unterteilen. </a:t>
          </a:r>
        </a:p>
      </xdr:txBody>
    </xdr:sp>
    <xdr:clientData/>
  </xdr:twoCellAnchor>
  <xdr:twoCellAnchor>
    <xdr:from>
      <xdr:col>10</xdr:col>
      <xdr:colOff>1682591</xdr:colOff>
      <xdr:row>0</xdr:row>
      <xdr:rowOff>122873</xdr:rowOff>
    </xdr:from>
    <xdr:to>
      <xdr:col>13</xdr:col>
      <xdr:colOff>729220</xdr:colOff>
      <xdr:row>2</xdr:row>
      <xdr:rowOff>44836</xdr:rowOff>
    </xdr:to>
    <xdr:sp macro="" textlink="">
      <xdr:nvSpPr>
        <xdr:cNvPr id="15" name="Sprechblase: rechteckig 14">
          <a:extLst>
            <a:ext uri="{FF2B5EF4-FFF2-40B4-BE49-F238E27FC236}">
              <a16:creationId xmlns:a16="http://schemas.microsoft.com/office/drawing/2014/main" id="{B1A5FF72-2BDA-47D8-84EF-0013BB6F960B}"/>
            </a:ext>
          </a:extLst>
        </xdr:cNvPr>
        <xdr:cNvSpPr/>
      </xdr:nvSpPr>
      <xdr:spPr>
        <a:xfrm>
          <a:off x="20089654" y="122873"/>
          <a:ext cx="3535285" cy="791119"/>
        </a:xfrm>
        <a:prstGeom prst="wedgeRectCallout">
          <a:avLst>
            <a:gd name="adj1" fmla="val 75258"/>
            <a:gd name="adj2" fmla="val 1460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t>Tipp!</a:t>
          </a:r>
        </a:p>
        <a:p>
          <a:pPr algn="l"/>
          <a:r>
            <a:rPr lang="de-DE" sz="1100"/>
            <a:t>Klicken</a:t>
          </a:r>
          <a:r>
            <a:rPr lang="de-DE" sz="1100" baseline="0"/>
            <a:t> Sie auf die Überschriften in  Zeile 5 - hier erhalten Sie nützliche Eingabehilfen.  </a:t>
          </a:r>
          <a:endParaRPr lang="de-DE" sz="1100"/>
        </a:p>
      </xdr:txBody>
    </xdr:sp>
    <xdr:clientData/>
  </xdr:twoCellAnchor>
  <xdr:twoCellAnchor>
    <xdr:from>
      <xdr:col>23</xdr:col>
      <xdr:colOff>392906</xdr:colOff>
      <xdr:row>8</xdr:row>
      <xdr:rowOff>47624</xdr:rowOff>
    </xdr:from>
    <xdr:to>
      <xdr:col>31</xdr:col>
      <xdr:colOff>3832</xdr:colOff>
      <xdr:row>20</xdr:row>
      <xdr:rowOff>291942</xdr:rowOff>
    </xdr:to>
    <xdr:sp macro="" textlink="">
      <xdr:nvSpPr>
        <xdr:cNvPr id="20" name="Rechteck 19">
          <a:extLst>
            <a:ext uri="{FF2B5EF4-FFF2-40B4-BE49-F238E27FC236}">
              <a16:creationId xmlns:a16="http://schemas.microsoft.com/office/drawing/2014/main" id="{85C7E2F0-8B71-4B2F-9B94-A7999EF53310}"/>
            </a:ext>
          </a:extLst>
        </xdr:cNvPr>
        <xdr:cNvSpPr/>
      </xdr:nvSpPr>
      <xdr:spPr>
        <a:xfrm>
          <a:off x="39004875" y="3738562"/>
          <a:ext cx="5897426" cy="617363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rPr>
            <a:t>Allgemeine Hinweise zur Bewertungsbegründung:</a:t>
          </a:r>
          <a:r>
            <a:rPr lang="de-DE" sz="1100" b="1" baseline="0">
              <a:solidFill>
                <a:sysClr val="windowText" lastClr="000000"/>
              </a:solidFill>
            </a:rPr>
            <a:t> </a:t>
          </a:r>
          <a:endParaRPr lang="de-DE" sz="1100" b="1">
            <a:solidFill>
              <a:sysClr val="windowText" lastClr="000000"/>
            </a:solidFill>
          </a:endParaRPr>
        </a:p>
        <a:p>
          <a:pPr algn="l"/>
          <a:endParaRPr lang="de-DE" sz="1100">
            <a:solidFill>
              <a:sysClr val="windowText" lastClr="000000"/>
            </a:solidFill>
          </a:endParaRPr>
        </a:p>
        <a:p>
          <a:pPr algn="l"/>
          <a:r>
            <a:rPr lang="de-DE" sz="1100">
              <a:solidFill>
                <a:sysClr val="windowText" lastClr="000000"/>
              </a:solidFill>
            </a:rPr>
            <a:t>Die aufgelisteten Bewertungskriterien sind vorgegeben (siehe kommentierte Versionen).</a:t>
          </a:r>
        </a:p>
        <a:p>
          <a:pPr algn="l"/>
          <a:r>
            <a:rPr lang="de-DE" sz="1100" b="1">
              <a:solidFill>
                <a:sysClr val="windowText" lastClr="000000"/>
              </a:solidFill>
            </a:rPr>
            <a:t>Wie </a:t>
          </a:r>
          <a:r>
            <a:rPr lang="de-DE" sz="1100">
              <a:solidFill>
                <a:sysClr val="windowText" lastClr="000000"/>
              </a:solidFill>
            </a:rPr>
            <a:t>die Bewertung hinsichtlich der Skala erfolgt, ist jedoch</a:t>
          </a:r>
          <a:r>
            <a:rPr lang="de-DE" sz="1100" b="1">
              <a:solidFill>
                <a:sysClr val="windowText" lastClr="000000"/>
              </a:solidFill>
            </a:rPr>
            <a:t> nicht </a:t>
          </a:r>
          <a:r>
            <a:rPr lang="de-DE" sz="1100">
              <a:solidFill>
                <a:sysClr val="windowText" lastClr="000000"/>
              </a:solidFill>
            </a:rPr>
            <a:t>vorgegeben. </a:t>
          </a:r>
        </a:p>
        <a:p>
          <a:pPr algn="l"/>
          <a:endParaRPr lang="de-DE" sz="1100">
            <a:solidFill>
              <a:sysClr val="windowText" lastClr="000000"/>
            </a:solidFill>
          </a:endParaRPr>
        </a:p>
        <a:p>
          <a:pPr algn="l"/>
          <a:r>
            <a:rPr lang="de-DE" sz="1100">
              <a:solidFill>
                <a:sysClr val="windowText" lastClr="000000"/>
              </a:solidFill>
            </a:rPr>
            <a:t>In diesem Tool wird mit einer </a:t>
          </a:r>
          <a:r>
            <a:rPr lang="de-DE" sz="1100" b="1">
              <a:solidFill>
                <a:sysClr val="windowText" lastClr="000000"/>
              </a:solidFill>
            </a:rPr>
            <a:t>einheitlichen</a:t>
          </a:r>
          <a:r>
            <a:rPr lang="de-DE" sz="1100">
              <a:solidFill>
                <a:sysClr val="windowText" lastClr="000000"/>
              </a:solidFill>
            </a:rPr>
            <a:t> und </a:t>
          </a:r>
          <a:r>
            <a:rPr lang="de-DE" sz="1100" b="1">
              <a:solidFill>
                <a:sysClr val="windowText" lastClr="000000"/>
              </a:solidFill>
            </a:rPr>
            <a:t>gleichgewichteten</a:t>
          </a:r>
          <a:r>
            <a:rPr lang="de-DE" sz="1100">
              <a:solidFill>
                <a:sysClr val="windowText" lastClr="000000"/>
              </a:solidFill>
            </a:rPr>
            <a:t> Bewertungskala von </a:t>
          </a:r>
          <a:r>
            <a:rPr lang="de-DE" sz="1100" b="1">
              <a:solidFill>
                <a:sysClr val="windowText" lastClr="000000"/>
              </a:solidFill>
            </a:rPr>
            <a:t>0 bis 5 </a:t>
          </a:r>
          <a:r>
            <a:rPr lang="de-DE" sz="1100">
              <a:solidFill>
                <a:sysClr val="windowText" lastClr="000000"/>
              </a:solidFill>
            </a:rPr>
            <a:t>gearbeitet.</a:t>
          </a:r>
        </a:p>
        <a:p>
          <a:pPr algn="l"/>
          <a:r>
            <a:rPr lang="de-DE" sz="1100" b="1">
              <a:solidFill>
                <a:sysClr val="windowText" lastClr="000000"/>
              </a:solidFill>
            </a:rPr>
            <a:t>Begründung:</a:t>
          </a:r>
          <a:r>
            <a:rPr lang="de-DE" sz="1100" b="1" baseline="0">
              <a:solidFill>
                <a:sysClr val="windowText" lastClr="000000"/>
              </a:solidFill>
            </a:rPr>
            <a:t> </a:t>
          </a:r>
          <a:r>
            <a:rPr lang="de-DE" sz="1100">
              <a:solidFill>
                <a:sysClr val="windowText" lastClr="000000"/>
              </a:solidFill>
            </a:rPr>
            <a:t>Durch eine </a:t>
          </a:r>
          <a:r>
            <a:rPr lang="de-DE" sz="1100" baseline="0">
              <a:solidFill>
                <a:sysClr val="windowText" lastClr="000000"/>
              </a:solidFill>
            </a:rPr>
            <a:t>gleichgewichtete Bewertungsskala</a:t>
          </a:r>
          <a:r>
            <a:rPr lang="de-DE" sz="1100">
              <a:solidFill>
                <a:sysClr val="windowText" lastClr="000000"/>
              </a:solidFill>
            </a:rPr>
            <a:t>,</a:t>
          </a:r>
          <a:r>
            <a:rPr lang="de-DE" sz="1100" baseline="0">
              <a:solidFill>
                <a:sysClr val="windowText" lastClr="000000"/>
              </a:solidFill>
            </a:rPr>
            <a:t> werden keine der vorgegeben Bewertungskriterien präferiert. </a:t>
          </a:r>
        </a:p>
        <a:p>
          <a:pPr algn="l"/>
          <a:endParaRPr lang="de-DE" sz="1100">
            <a:solidFill>
              <a:sysClr val="windowText" lastClr="000000"/>
            </a:solidFill>
          </a:endParaRPr>
        </a:p>
        <a:p>
          <a:pPr algn="l"/>
          <a:r>
            <a:rPr lang="de-DE" sz="1100">
              <a:solidFill>
                <a:sysClr val="windowText" lastClr="000000"/>
              </a:solidFill>
            </a:rPr>
            <a:t>In diesem Tool wird der </a:t>
          </a:r>
          <a:r>
            <a:rPr lang="de-DE" sz="1100" b="1">
              <a:solidFill>
                <a:sysClr val="windowText" lastClr="000000"/>
              </a:solidFill>
            </a:rPr>
            <a:t>Schwellenwert</a:t>
          </a:r>
          <a:r>
            <a:rPr lang="de-DE" sz="1100">
              <a:solidFill>
                <a:sysClr val="windowText" lastClr="000000"/>
              </a:solidFill>
            </a:rPr>
            <a:t>, wann ein IRO </a:t>
          </a:r>
          <a:r>
            <a:rPr lang="de-DE" sz="1100" b="1">
              <a:solidFill>
                <a:sysClr val="windowText" lastClr="000000"/>
              </a:solidFill>
            </a:rPr>
            <a:t>als wesentlich </a:t>
          </a:r>
          <a:r>
            <a:rPr lang="de-DE" sz="1100">
              <a:solidFill>
                <a:sysClr val="windowText" lastClr="000000"/>
              </a:solidFill>
            </a:rPr>
            <a:t>gilt, beispielhaft bei </a:t>
          </a:r>
          <a:r>
            <a:rPr lang="de-DE" sz="1100" b="1">
              <a:solidFill>
                <a:sysClr val="windowText" lastClr="000000"/>
              </a:solidFill>
            </a:rPr>
            <a:t>3,5</a:t>
          </a:r>
          <a:r>
            <a:rPr lang="de-DE" sz="1100">
              <a:solidFill>
                <a:sysClr val="windowText" lastClr="000000"/>
              </a:solidFill>
            </a:rPr>
            <a:t> gesetzt.</a:t>
          </a:r>
        </a:p>
        <a:p>
          <a:pPr algn="l"/>
          <a:r>
            <a:rPr lang="de-DE" sz="1100">
              <a:solidFill>
                <a:sysClr val="windowText" lastClr="000000"/>
              </a:solidFill>
            </a:rPr>
            <a:t>Werte zwischen 2,5 und 3,4 werden Ihnen </a:t>
          </a:r>
          <a:r>
            <a:rPr lang="de-DE" sz="1100" b="1">
              <a:solidFill>
                <a:sysClr val="windowText" lastClr="000000"/>
              </a:solidFill>
            </a:rPr>
            <a:t>gelb</a:t>
          </a:r>
          <a:r>
            <a:rPr lang="de-DE" sz="1100">
              <a:solidFill>
                <a:sysClr val="windowText" lastClr="000000"/>
              </a:solidFill>
            </a:rPr>
            <a:t> im Ampelsystem angezeigt. Ziel ist Ihnen aufzuzeigen, welche IROs kritisch sind.</a:t>
          </a:r>
          <a:r>
            <a:rPr lang="de-DE" sz="1100" baseline="0">
              <a:solidFill>
                <a:sysClr val="windowText" lastClr="000000"/>
              </a:solidFill>
            </a:rPr>
            <a:t>  </a:t>
          </a:r>
        </a:p>
        <a:p>
          <a:pPr algn="l"/>
          <a:r>
            <a:rPr lang="de-DE" sz="1100" b="1" baseline="0">
              <a:solidFill>
                <a:sysClr val="windowText" lastClr="000000"/>
              </a:solidFill>
            </a:rPr>
            <a:t>Begründung:  </a:t>
          </a:r>
          <a:r>
            <a:rPr lang="de-DE" sz="1100" b="0" baseline="0">
              <a:solidFill>
                <a:sysClr val="windowText" lastClr="000000"/>
              </a:solidFill>
            </a:rPr>
            <a:t>Durch das Ampelsysetm werden alle kritischen IROs im Tool dargelegt. Für dieses Excel-Tool wird der kritische Wert somit bei 2,5 - also im Mittel der verwendeten Bewertungsskala - angesetzt. Für den ersten Durchlauf der Berichterstattungperiode werden jedoch nur die IROs wesentlich, welche den Schwellenwert von 3,5 überschreiten. Grund hierfür ist die Eingrenzung zu berichtender Datenpunkte in der ersten Berichtsperiode. Für die zweite Berichtsperiode sollten auch die bereits als kritsch identifizierten IROs aufgenommen werden. </a:t>
          </a:r>
        </a:p>
        <a:p>
          <a:pPr algn="l"/>
          <a:endParaRPr lang="de-DE" sz="1100" b="0" baseline="0">
            <a:solidFill>
              <a:sysClr val="windowText" lastClr="000000"/>
            </a:solidFill>
          </a:endParaRPr>
        </a:p>
        <a:p>
          <a:r>
            <a:rPr lang="de-DE" sz="1100" b="1">
              <a:solidFill>
                <a:sysClr val="windowText" lastClr="000000"/>
              </a:solidFill>
              <a:effectLst/>
              <a:latin typeface="+mn-lt"/>
              <a:ea typeface="+mn-ea"/>
              <a:cs typeface="+mn-cs"/>
            </a:rPr>
            <a:t>Achtung!</a:t>
          </a:r>
          <a:r>
            <a:rPr lang="de-DE" sz="1100" b="1" baseline="0">
              <a:solidFill>
                <a:sysClr val="windowText" lastClr="000000"/>
              </a:solidFill>
              <a:effectLst/>
              <a:latin typeface="+mn-lt"/>
              <a:ea typeface="+mn-ea"/>
              <a:cs typeface="+mn-cs"/>
            </a:rPr>
            <a:t> </a:t>
          </a:r>
          <a:endParaRPr lang="de-DE">
            <a:solidFill>
              <a:sysClr val="windowText" lastClr="000000"/>
            </a:solidFill>
            <a:effectLst/>
          </a:endParaRPr>
        </a:p>
        <a:p>
          <a:r>
            <a:rPr lang="de-DE" sz="1100">
              <a:solidFill>
                <a:sysClr val="windowText" lastClr="000000"/>
              </a:solidFill>
              <a:effectLst/>
              <a:latin typeface="+mn-lt"/>
              <a:ea typeface="+mn-ea"/>
              <a:cs typeface="+mn-cs"/>
            </a:rPr>
            <a:t>Sie können für Ihren Betrieb eine andere Bewertugsskala (z.B. von 0-10 oder</a:t>
          </a:r>
          <a:r>
            <a:rPr lang="de-DE" sz="1100" baseline="0">
              <a:solidFill>
                <a:sysClr val="windowText" lastClr="000000"/>
              </a:solidFill>
              <a:effectLst/>
              <a:latin typeface="+mn-lt"/>
              <a:ea typeface="+mn-ea"/>
              <a:cs typeface="+mn-cs"/>
            </a:rPr>
            <a:t> durch die Gewichtung eines Bewertungskriteriums, Schwellenwert bei 2 ) </a:t>
          </a:r>
          <a:r>
            <a:rPr lang="de-DE" sz="1100">
              <a:solidFill>
                <a:sysClr val="windowText" lastClr="000000"/>
              </a:solidFill>
              <a:effectLst/>
              <a:latin typeface="+mn-lt"/>
              <a:ea typeface="+mn-ea"/>
              <a:cs typeface="+mn-cs"/>
            </a:rPr>
            <a:t>vornehmen und diese in der Excel-Tabelle anpassen. </a:t>
          </a:r>
          <a:endParaRPr lang="de-DE">
            <a:solidFill>
              <a:sysClr val="windowText" lastClr="000000"/>
            </a:solidFill>
            <a:effectLst/>
          </a:endParaRPr>
        </a:p>
        <a:p>
          <a:r>
            <a:rPr lang="de-DE" sz="1100">
              <a:solidFill>
                <a:sysClr val="windowText" lastClr="000000"/>
              </a:solidFill>
              <a:effectLst/>
              <a:latin typeface="+mn-lt"/>
              <a:ea typeface="+mn-ea"/>
              <a:cs typeface="+mn-cs"/>
            </a:rPr>
            <a:t>Die Wahl der Vorgehensweise bei der Bewertung ist</a:t>
          </a:r>
          <a:r>
            <a:rPr lang="de-DE" sz="1100" b="1">
              <a:solidFill>
                <a:sysClr val="windowText" lastClr="000000"/>
              </a:solidFill>
              <a:effectLst/>
              <a:latin typeface="+mn-lt"/>
              <a:ea typeface="+mn-ea"/>
              <a:cs typeface="+mn-cs"/>
            </a:rPr>
            <a:t> plausibel </a:t>
          </a:r>
          <a:r>
            <a:rPr lang="de-DE" sz="1100">
              <a:solidFill>
                <a:sysClr val="windowText" lastClr="000000"/>
              </a:solidFill>
              <a:effectLst/>
              <a:latin typeface="+mn-lt"/>
              <a:ea typeface="+mn-ea"/>
              <a:cs typeface="+mn-cs"/>
            </a:rPr>
            <a:t>zubegründen. </a:t>
          </a:r>
          <a:endParaRPr lang="de-DE">
            <a:solidFill>
              <a:sysClr val="windowText" lastClr="000000"/>
            </a:solidFill>
            <a:effectLst/>
          </a:endParaRPr>
        </a:p>
        <a:p>
          <a:pPr algn="l"/>
          <a:endParaRPr lang="de-DE" sz="1100">
            <a:solidFill>
              <a:sysClr val="windowText" lastClr="000000"/>
            </a:solidFill>
          </a:endParaRPr>
        </a:p>
        <a:p>
          <a:pPr algn="l"/>
          <a:r>
            <a:rPr lang="de-DE" sz="1100">
              <a:solidFill>
                <a:sysClr val="windowText" lastClr="000000"/>
              </a:solidFill>
            </a:rPr>
            <a:t>Dieser Wert ist nicht fest vorgegeben. Sie können den Wert in der Excel-Tabelle individuell anpassen. </a:t>
          </a:r>
        </a:p>
        <a:p>
          <a:pPr algn="l"/>
          <a:r>
            <a:rPr lang="de-DE" sz="1100">
              <a:solidFill>
                <a:sysClr val="windowText" lastClr="000000"/>
              </a:solidFill>
            </a:rPr>
            <a:t>Die Wahl des Schwellenwerts ist plausibel zu begründen.</a:t>
          </a:r>
        </a:p>
        <a:p>
          <a:pPr algn="l"/>
          <a:r>
            <a:rPr lang="de-DE" sz="1100">
              <a:solidFill>
                <a:sysClr val="windowText" lastClr="000000"/>
              </a:solidFill>
            </a:rPr>
            <a:t>_________________________________________________________________________________</a:t>
          </a:r>
        </a:p>
        <a:p>
          <a:pPr algn="l"/>
          <a:endParaRPr lang="de-DE"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effectLst/>
              <a:latin typeface="+mn-lt"/>
              <a:ea typeface="+mn-ea"/>
              <a:cs typeface="+mn-cs"/>
            </a:rPr>
            <a:t>Auch</a:t>
          </a:r>
          <a:r>
            <a:rPr lang="de-DE" sz="1100" baseline="0">
              <a:solidFill>
                <a:sysClr val="windowText" lastClr="000000"/>
              </a:solidFill>
              <a:effectLst/>
              <a:latin typeface="+mn-lt"/>
              <a:ea typeface="+mn-ea"/>
              <a:cs typeface="+mn-cs"/>
            </a:rPr>
            <a:t> die Anwendbarkeit des </a:t>
          </a:r>
          <a:r>
            <a:rPr lang="de-DE" sz="1100" b="1" baseline="0">
              <a:solidFill>
                <a:sysClr val="windowText" lastClr="000000"/>
              </a:solidFill>
              <a:effectLst/>
              <a:latin typeface="+mn-lt"/>
              <a:ea typeface="+mn-ea"/>
              <a:cs typeface="+mn-cs"/>
            </a:rPr>
            <a:t>Vorschlags der Bewertungsskala dieses Tools </a:t>
          </a:r>
          <a:r>
            <a:rPr lang="de-DE" sz="1100" baseline="0">
              <a:solidFill>
                <a:sysClr val="windowText" lastClr="000000"/>
              </a:solidFill>
              <a:effectLst/>
              <a:latin typeface="+mn-lt"/>
              <a:ea typeface="+mn-ea"/>
              <a:cs typeface="+mn-cs"/>
            </a:rPr>
            <a:t>auf Ihr Unternehmen müssen Sie plausibel begründen (siehe Kasten oben):</a:t>
          </a:r>
        </a:p>
        <a:p>
          <a:pPr marL="0" marR="0" lvl="0" indent="0" algn="l" defTabSz="914400" eaLnBrk="1" fontAlgn="auto" latinLnBrk="0" hangingPunct="1">
            <a:lnSpc>
              <a:spcPct val="100000"/>
            </a:lnSpc>
            <a:spcBef>
              <a:spcPts val="0"/>
            </a:spcBef>
            <a:spcAft>
              <a:spcPts val="0"/>
            </a:spcAft>
            <a:buClrTx/>
            <a:buSzTx/>
            <a:buFontTx/>
            <a:buNone/>
            <a:tabLst/>
            <a:defRPr/>
          </a:pPr>
          <a:r>
            <a:rPr lang="de-DE">
              <a:solidFill>
                <a:sysClr val="windowText" lastClr="000000"/>
              </a:solidFill>
              <a:effectLst/>
            </a:rPr>
            <a:t>__________________________________________________________________________________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endParaRPr lang="de-DE">
            <a:solidFill>
              <a:sysClr val="windowText" lastClr="000000"/>
            </a:solidFill>
            <a:effectLst/>
          </a:endParaRPr>
        </a:p>
      </xdr:txBody>
    </xdr:sp>
    <xdr:clientData/>
  </xdr:twoCellAnchor>
  <xdr:twoCellAnchor>
    <xdr:from>
      <xdr:col>30</xdr:col>
      <xdr:colOff>333375</xdr:colOff>
      <xdr:row>8</xdr:row>
      <xdr:rowOff>773906</xdr:rowOff>
    </xdr:from>
    <xdr:to>
      <xdr:col>33</xdr:col>
      <xdr:colOff>326284</xdr:colOff>
      <xdr:row>12</xdr:row>
      <xdr:rowOff>658813</xdr:rowOff>
    </xdr:to>
    <xdr:sp macro="" textlink="">
      <xdr:nvSpPr>
        <xdr:cNvPr id="21" name="Ellipse 20">
          <a:extLst>
            <a:ext uri="{FF2B5EF4-FFF2-40B4-BE49-F238E27FC236}">
              <a16:creationId xmlns:a16="http://schemas.microsoft.com/office/drawing/2014/main" id="{056BD05C-81B8-4F67-A1A7-98FD56A7A460}"/>
            </a:ext>
          </a:extLst>
        </xdr:cNvPr>
        <xdr:cNvSpPr/>
      </xdr:nvSpPr>
      <xdr:spPr>
        <a:xfrm>
          <a:off x="44446031" y="4464844"/>
          <a:ext cx="2350347" cy="18732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Tipp!</a:t>
          </a:r>
        </a:p>
        <a:p>
          <a:pPr algn="ctr"/>
          <a:r>
            <a:rPr lang="de-DE" sz="1100" b="1"/>
            <a:t> </a:t>
          </a:r>
          <a:r>
            <a:rPr lang="de-DE" sz="1100"/>
            <a:t>In</a:t>
          </a:r>
          <a:r>
            <a:rPr lang="de-DE" sz="1100" baseline="0"/>
            <a:t> Zeile 5 werden Ihnen die Bedeutungen der Bewertungs-Werte noch einmal dargestellt. Klicken Sie hierzu auf die Überschriften in Zeile 5. </a:t>
          </a:r>
          <a:endParaRPr lang="de-DE" sz="1100"/>
        </a:p>
      </xdr:txBody>
    </xdr:sp>
    <xdr:clientData/>
  </xdr:twoCellAnchor>
  <xdr:twoCellAnchor>
    <xdr:from>
      <xdr:col>1</xdr:col>
      <xdr:colOff>1285875</xdr:colOff>
      <xdr:row>12</xdr:row>
      <xdr:rowOff>590550</xdr:rowOff>
    </xdr:from>
    <xdr:to>
      <xdr:col>3</xdr:col>
      <xdr:colOff>323849</xdr:colOff>
      <xdr:row>15</xdr:row>
      <xdr:rowOff>352425</xdr:rowOff>
    </xdr:to>
    <xdr:sp macro="" textlink="">
      <xdr:nvSpPr>
        <xdr:cNvPr id="13" name="Ellipse 12">
          <a:extLst>
            <a:ext uri="{FF2B5EF4-FFF2-40B4-BE49-F238E27FC236}">
              <a16:creationId xmlns:a16="http://schemas.microsoft.com/office/drawing/2014/main" id="{B98EE1DD-C303-4976-860F-4CF8B0DC6C57}"/>
            </a:ext>
          </a:extLst>
        </xdr:cNvPr>
        <xdr:cNvSpPr/>
      </xdr:nvSpPr>
      <xdr:spPr>
        <a:xfrm>
          <a:off x="2209800" y="6286500"/>
          <a:ext cx="2305049" cy="17811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Sie brauchen</a:t>
          </a:r>
          <a:r>
            <a:rPr lang="de-DE" sz="1100" baseline="0"/>
            <a:t> mehr Zeilen?</a:t>
          </a:r>
        </a:p>
        <a:p>
          <a:pPr algn="ctr"/>
          <a:r>
            <a:rPr lang="de-DE" sz="1100" baseline="0"/>
            <a:t> </a:t>
          </a:r>
        </a:p>
        <a:p>
          <a:pPr algn="ctr"/>
          <a:r>
            <a:rPr lang="de-DE" sz="1100" baseline="0"/>
            <a:t>Fügen Sie zusätzliche Zeilen über </a:t>
          </a:r>
          <a:r>
            <a:rPr lang="de-DE" sz="1100" b="1" i="0" baseline="0"/>
            <a:t>strg und D </a:t>
          </a:r>
          <a:r>
            <a:rPr lang="de-DE" sz="1100" baseline="0"/>
            <a:t>ein, um die Formatierung beizubehalten.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2130425</xdr:colOff>
      <xdr:row>14</xdr:row>
      <xdr:rowOff>327025</xdr:rowOff>
    </xdr:from>
    <xdr:to>
      <xdr:col>7</xdr:col>
      <xdr:colOff>399415</xdr:colOff>
      <xdr:row>17</xdr:row>
      <xdr:rowOff>185420</xdr:rowOff>
    </xdr:to>
    <xdr:sp macro="" textlink="">
      <xdr:nvSpPr>
        <xdr:cNvPr id="2" name="Sprechblase: rechteckig 1">
          <a:extLst>
            <a:ext uri="{FF2B5EF4-FFF2-40B4-BE49-F238E27FC236}">
              <a16:creationId xmlns:a16="http://schemas.microsoft.com/office/drawing/2014/main" id="{DC2E3415-D46C-4CFD-BABD-15B1406F6EA0}"/>
            </a:ext>
          </a:extLst>
        </xdr:cNvPr>
        <xdr:cNvSpPr/>
      </xdr:nvSpPr>
      <xdr:spPr>
        <a:xfrm>
          <a:off x="8121650" y="6708775"/>
          <a:ext cx="3422015" cy="1315720"/>
        </a:xfrm>
        <a:prstGeom prst="wedgeRectCallout">
          <a:avLst>
            <a:gd name="adj1" fmla="val 52063"/>
            <a:gd name="adj2" fmla="val -865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DE" sz="1100">
              <a:solidFill>
                <a:schemeClr val="lt1"/>
              </a:solidFill>
              <a:effectLst/>
              <a:latin typeface="+mn-lt"/>
              <a:ea typeface="+mn-ea"/>
              <a:cs typeface="+mn-cs"/>
            </a:rPr>
            <a:t>Die Begriffe „Risiken und Chancen“ beziehen sich auf die finanziellen Risiken und Chancen des Unternehmens im Zusammenhang mit der Nachhaltigkeit (einschließlich derjenigen, die sich aus der Abhängigkeit von natürlichen, menschlichen und sozialen Ressourcen ergeben).</a:t>
          </a:r>
        </a:p>
        <a:p>
          <a:pPr algn="l"/>
          <a:endParaRPr lang="de-DE" sz="1100"/>
        </a:p>
      </xdr:txBody>
    </xdr:sp>
    <xdr:clientData/>
  </xdr:twoCellAnchor>
  <xdr:twoCellAnchor>
    <xdr:from>
      <xdr:col>9</xdr:col>
      <xdr:colOff>1547018</xdr:colOff>
      <xdr:row>14</xdr:row>
      <xdr:rowOff>349248</xdr:rowOff>
    </xdr:from>
    <xdr:to>
      <xdr:col>12</xdr:col>
      <xdr:colOff>2328704</xdr:colOff>
      <xdr:row>20</xdr:row>
      <xdr:rowOff>207167</xdr:rowOff>
    </xdr:to>
    <xdr:sp macro="" textlink="">
      <xdr:nvSpPr>
        <xdr:cNvPr id="3" name="Rechteck 2">
          <a:extLst>
            <a:ext uri="{FF2B5EF4-FFF2-40B4-BE49-F238E27FC236}">
              <a16:creationId xmlns:a16="http://schemas.microsoft.com/office/drawing/2014/main" id="{E63DEBDC-2754-46BA-BFB3-2DBF8A035184}"/>
            </a:ext>
          </a:extLst>
        </xdr:cNvPr>
        <xdr:cNvSpPr/>
      </xdr:nvSpPr>
      <xdr:spPr>
        <a:xfrm>
          <a:off x="16572706" y="7302498"/>
          <a:ext cx="4948873" cy="2632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Die angegeben </a:t>
          </a:r>
          <a:r>
            <a:rPr lang="de-DE" sz="1100" b="1" i="0"/>
            <a:t>Bewertungskriterien</a:t>
          </a:r>
          <a:r>
            <a:rPr lang="de-DE" sz="1100" b="1" i="0" baseline="0"/>
            <a:t> (Outside-In Perspektive) </a:t>
          </a:r>
          <a:r>
            <a:rPr lang="de-DE" sz="1100" baseline="0"/>
            <a:t>sind vorgegeben: </a:t>
          </a:r>
        </a:p>
        <a:p>
          <a:pPr algn="l"/>
          <a:endParaRPr lang="de-DE" sz="1100" baseline="0"/>
        </a:p>
        <a:p>
          <a:pPr algn="l"/>
          <a:r>
            <a:rPr lang="de-DE" sz="1100" b="1" baseline="0"/>
            <a:t>Ausmaß </a:t>
          </a:r>
          <a:r>
            <a:rPr lang="de-DE" sz="1100" b="0" baseline="0"/>
            <a:t>:		Intensität/ Schweregrad</a:t>
          </a:r>
        </a:p>
        <a:p>
          <a:pPr algn="l"/>
          <a:endParaRPr lang="de-DE" sz="1100" b="0" baseline="0"/>
        </a:p>
        <a:p>
          <a:pPr algn="l"/>
          <a:r>
            <a:rPr lang="de-DE" sz="1100" b="1" baseline="0"/>
            <a:t>Finanzieller Effekt:</a:t>
          </a:r>
          <a:r>
            <a:rPr lang="de-DE" sz="1100" b="0" baseline="0"/>
            <a:t>	Welche voraussichtlichen monetären Kosten werden 		abgeschätzt? Passen Sie die Währung ggf. an.</a:t>
          </a:r>
        </a:p>
        <a:p>
          <a:pPr algn="l"/>
          <a:endParaRPr lang="de-DE" sz="1100" b="1" baseline="0"/>
        </a:p>
        <a:p>
          <a:pPr algn="l"/>
          <a:r>
            <a:rPr lang="de-DE" sz="1100" b="1" baseline="0"/>
            <a:t>Eintrittswahrscheinlichkeit </a:t>
          </a:r>
          <a:r>
            <a:rPr lang="de-DE" sz="1100" b="0" baseline="0"/>
            <a:t>: 	0-20%   =   1</a:t>
          </a:r>
        </a:p>
        <a:p>
          <a:pPr algn="l"/>
          <a:r>
            <a:rPr lang="de-DE" sz="1100" b="0" baseline="0"/>
            <a:t>		20-40% =   2</a:t>
          </a:r>
        </a:p>
        <a:p>
          <a:pPr algn="l"/>
          <a:r>
            <a:rPr lang="de-DE" sz="1100" b="0" baseline="0"/>
            <a:t>		40-60% =   3</a:t>
          </a:r>
        </a:p>
        <a:p>
          <a:pPr algn="l"/>
          <a:r>
            <a:rPr lang="de-DE" sz="1100" b="0" baseline="0"/>
            <a:t>		60-80% =   4</a:t>
          </a:r>
        </a:p>
        <a:p>
          <a:pPr algn="l"/>
          <a:r>
            <a:rPr lang="de-DE" sz="1100" b="1"/>
            <a:t>		</a:t>
          </a:r>
          <a:r>
            <a:rPr lang="de-DE" sz="1100" b="0"/>
            <a:t>80-100% = 5</a:t>
          </a:r>
        </a:p>
      </xdr:txBody>
    </xdr:sp>
    <xdr:clientData/>
  </xdr:twoCellAnchor>
  <xdr:twoCellAnchor>
    <xdr:from>
      <xdr:col>13</xdr:col>
      <xdr:colOff>83343</xdr:colOff>
      <xdr:row>15</xdr:row>
      <xdr:rowOff>229553</xdr:rowOff>
    </xdr:from>
    <xdr:to>
      <xdr:col>15</xdr:col>
      <xdr:colOff>253840</xdr:colOff>
      <xdr:row>19</xdr:row>
      <xdr:rowOff>156686</xdr:rowOff>
    </xdr:to>
    <xdr:sp macro="" textlink="">
      <xdr:nvSpPr>
        <xdr:cNvPr id="4" name="Sprechblase: rechteckig 3">
          <a:extLst>
            <a:ext uri="{FF2B5EF4-FFF2-40B4-BE49-F238E27FC236}">
              <a16:creationId xmlns:a16="http://schemas.microsoft.com/office/drawing/2014/main" id="{BB24606F-5F66-4650-A9FC-FC9DBCCB2A4D}"/>
            </a:ext>
          </a:extLst>
        </xdr:cNvPr>
        <xdr:cNvSpPr/>
      </xdr:nvSpPr>
      <xdr:spPr>
        <a:xfrm>
          <a:off x="22300406" y="8611553"/>
          <a:ext cx="2980372" cy="1486852"/>
        </a:xfrm>
        <a:prstGeom prst="wedgeRectCallout">
          <a:avLst>
            <a:gd name="adj1" fmla="val -10471"/>
            <a:gd name="adj2" fmla="val -93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t>Um die finanziellen Risiken und Chancen als unwesentlich oder wesentlich bewerten zu können, wird die Gewichtung der Bewertungskritieren in dieser Spalte verrechnet. </a:t>
          </a:r>
        </a:p>
        <a:p>
          <a:pPr algn="l"/>
          <a:r>
            <a:rPr lang="de-DE" sz="1100" baseline="0"/>
            <a:t>Anhand eines Schwellenwerts wird festgelegt, ob die ROs wesentlich sind oder nicht. </a:t>
          </a:r>
          <a:endParaRPr lang="de-DE" sz="1100"/>
        </a:p>
      </xdr:txBody>
    </xdr:sp>
    <xdr:clientData/>
  </xdr:twoCellAnchor>
  <xdr:twoCellAnchor>
    <xdr:from>
      <xdr:col>13</xdr:col>
      <xdr:colOff>1019651</xdr:colOff>
      <xdr:row>18</xdr:row>
      <xdr:rowOff>352426</xdr:rowOff>
    </xdr:from>
    <xdr:to>
      <xdr:col>16</xdr:col>
      <xdr:colOff>1119187</xdr:colOff>
      <xdr:row>25</xdr:row>
      <xdr:rowOff>416719</xdr:rowOff>
    </xdr:to>
    <xdr:sp macro="" textlink="">
      <xdr:nvSpPr>
        <xdr:cNvPr id="5" name="Rechteck 4">
          <a:extLst>
            <a:ext uri="{FF2B5EF4-FFF2-40B4-BE49-F238E27FC236}">
              <a16:creationId xmlns:a16="http://schemas.microsoft.com/office/drawing/2014/main" id="{A2015136-2902-4476-90A9-788458A4D625}"/>
            </a:ext>
          </a:extLst>
        </xdr:cNvPr>
        <xdr:cNvSpPr/>
      </xdr:nvSpPr>
      <xdr:spPr>
        <a:xfrm>
          <a:off x="23236714" y="9805989"/>
          <a:ext cx="4731067" cy="36480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t>Achtung! </a:t>
          </a:r>
        </a:p>
        <a:p>
          <a:r>
            <a:rPr lang="de-DE" sz="1100">
              <a:solidFill>
                <a:schemeClr val="lt1"/>
              </a:solidFill>
              <a:effectLst/>
              <a:latin typeface="+mn-lt"/>
              <a:ea typeface="+mn-ea"/>
              <a:cs typeface="+mn-cs"/>
            </a:rPr>
            <a:t>Die angegebe </a:t>
          </a:r>
          <a:r>
            <a:rPr lang="de-DE" sz="1100" b="1" i="0">
              <a:solidFill>
                <a:schemeClr val="lt1"/>
              </a:solidFill>
              <a:effectLst/>
              <a:latin typeface="+mn-lt"/>
              <a:ea typeface="+mn-ea"/>
              <a:cs typeface="+mn-cs"/>
            </a:rPr>
            <a:t>Bewertungsmatrix</a:t>
          </a:r>
          <a:r>
            <a:rPr lang="de-DE" sz="1100" b="1" i="0" baseline="0">
              <a:solidFill>
                <a:schemeClr val="lt1"/>
              </a:solidFill>
              <a:effectLst/>
              <a:latin typeface="+mn-lt"/>
              <a:ea typeface="+mn-ea"/>
              <a:cs typeface="+mn-cs"/>
            </a:rPr>
            <a:t> </a:t>
          </a:r>
          <a:r>
            <a:rPr lang="de-DE" sz="1100" b="0" i="0" baseline="0">
              <a:solidFill>
                <a:schemeClr val="lt1"/>
              </a:solidFill>
              <a:effectLst/>
              <a:latin typeface="+mn-lt"/>
              <a:ea typeface="+mn-ea"/>
              <a:cs typeface="+mn-cs"/>
            </a:rPr>
            <a:t>(von 0 bis 5) ist als </a:t>
          </a:r>
          <a:r>
            <a:rPr lang="de-DE" sz="1100" b="1" i="0" baseline="0">
              <a:solidFill>
                <a:schemeClr val="lt1"/>
              </a:solidFill>
              <a:effectLst/>
              <a:latin typeface="+mn-lt"/>
              <a:ea typeface="+mn-ea"/>
              <a:cs typeface="+mn-cs"/>
            </a:rPr>
            <a:t>Vorschlag</a:t>
          </a:r>
          <a:r>
            <a:rPr lang="de-DE" sz="1100" b="0" i="0" baseline="0">
              <a:solidFill>
                <a:schemeClr val="lt1"/>
              </a:solidFill>
              <a:effectLst/>
              <a:latin typeface="+mn-lt"/>
              <a:ea typeface="+mn-ea"/>
              <a:cs typeface="+mn-cs"/>
            </a:rPr>
            <a:t> zu verstehen.</a:t>
          </a:r>
        </a:p>
        <a:p>
          <a:endParaRPr lang="de-DE">
            <a:effectLst/>
          </a:endParaRPr>
        </a:p>
        <a:p>
          <a:r>
            <a:rPr lang="de-DE" sz="1100" b="0" i="0" baseline="0">
              <a:solidFill>
                <a:schemeClr val="lt1"/>
              </a:solidFill>
              <a:effectLst/>
              <a:latin typeface="+mn-lt"/>
              <a:ea typeface="+mn-ea"/>
              <a:cs typeface="+mn-cs"/>
            </a:rPr>
            <a:t>In den ESRS-Standards werden die Bewertungkriterien fest vorgeschrieben, jedoch nicht, wie genau die Bewertung erfolen soll.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chemeClr val="lt1"/>
              </a:solidFill>
              <a:effectLst/>
              <a:latin typeface="+mn-lt"/>
              <a:ea typeface="+mn-ea"/>
              <a:cs typeface="+mn-cs"/>
            </a:rPr>
            <a:t>Begründen Sie die Bewertung </a:t>
          </a:r>
          <a:r>
            <a:rPr lang="de-DE" sz="1100" b="1" i="0" baseline="0">
              <a:solidFill>
                <a:schemeClr val="lt1"/>
              </a:solidFill>
              <a:effectLst/>
              <a:latin typeface="+mn-lt"/>
              <a:ea typeface="+mn-ea"/>
              <a:cs typeface="+mn-cs"/>
            </a:rPr>
            <a:t>unternehmensspezifisch </a:t>
          </a:r>
          <a:r>
            <a:rPr lang="de-DE" sz="1100" b="0" i="0" baseline="0">
              <a:solidFill>
                <a:schemeClr val="lt1"/>
              </a:solidFill>
              <a:effectLst/>
              <a:latin typeface="+mn-lt"/>
              <a:ea typeface="+mn-ea"/>
              <a:cs typeface="+mn-cs"/>
            </a:rPr>
            <a:t>im Blatt </a:t>
          </a:r>
          <a:r>
            <a:rPr lang="de-DE" sz="1100" b="1" i="0" baseline="0">
              <a:solidFill>
                <a:schemeClr val="lt1"/>
              </a:solidFill>
              <a:effectLst/>
              <a:latin typeface="+mn-lt"/>
              <a:ea typeface="+mn-ea"/>
              <a:cs typeface="+mn-cs"/>
            </a:rPr>
            <a:t>"Longlist"!</a:t>
          </a:r>
          <a:endParaRPr lang="de-DE"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a:effectLst/>
          </a:endParaRPr>
        </a:p>
        <a:p>
          <a:r>
            <a:rPr lang="de-DE" sz="1100" b="0" i="0" baseline="0">
              <a:solidFill>
                <a:schemeClr val="lt1"/>
              </a:solidFill>
              <a:effectLst/>
              <a:latin typeface="+mn-lt"/>
              <a:ea typeface="+mn-ea"/>
              <a:cs typeface="+mn-cs"/>
            </a:rPr>
            <a:t>Gerne können Sie hier eine </a:t>
          </a:r>
          <a:r>
            <a:rPr lang="de-DE" sz="1100" b="1" i="0" baseline="0">
              <a:solidFill>
                <a:schemeClr val="lt1"/>
              </a:solidFill>
              <a:effectLst/>
              <a:latin typeface="+mn-lt"/>
              <a:ea typeface="+mn-ea"/>
              <a:cs typeface="+mn-cs"/>
            </a:rPr>
            <a:t>unternehmensspezifische Bewertung </a:t>
          </a:r>
          <a:r>
            <a:rPr lang="de-DE" sz="1100" b="0" i="0" baseline="0">
              <a:solidFill>
                <a:schemeClr val="lt1"/>
              </a:solidFill>
              <a:effectLst/>
              <a:latin typeface="+mn-lt"/>
              <a:ea typeface="+mn-ea"/>
              <a:cs typeface="+mn-cs"/>
            </a:rPr>
            <a:t>(z.B. 0 bis 10, 1 bis 3,...) anlegen.</a:t>
          </a:r>
          <a:endParaRPr lang="de-DE">
            <a:effectLst/>
          </a:endParaRPr>
        </a:p>
        <a:p>
          <a:r>
            <a:rPr lang="de-DE" sz="1100" b="0" i="0" baseline="0">
              <a:solidFill>
                <a:schemeClr val="lt1"/>
              </a:solidFill>
              <a:effectLst/>
              <a:latin typeface="+mn-lt"/>
              <a:ea typeface="+mn-ea"/>
              <a:cs typeface="+mn-cs"/>
            </a:rPr>
            <a:t>Achten Sie dabei auf </a:t>
          </a:r>
          <a:r>
            <a:rPr lang="de-DE" sz="1100" b="1" i="0" baseline="0">
              <a:solidFill>
                <a:schemeClr val="lt1"/>
              </a:solidFill>
              <a:effectLst/>
              <a:latin typeface="+mn-lt"/>
              <a:ea typeface="+mn-ea"/>
              <a:cs typeface="+mn-cs"/>
            </a:rPr>
            <a:t>Plausibilität, Anwendbarkeit und Transparenz.</a:t>
          </a:r>
        </a:p>
        <a:p>
          <a:r>
            <a:rPr lang="de-DE" sz="1100" b="1" i="0" baseline="0">
              <a:solidFill>
                <a:schemeClr val="lt1"/>
              </a:solidFill>
              <a:effectLst/>
              <a:latin typeface="+mn-lt"/>
              <a:ea typeface="+mn-ea"/>
              <a:cs typeface="+mn-cs"/>
            </a:rPr>
            <a:t>Die Auswahl des Bewertungsschemas müssen Sie immer begründen!</a:t>
          </a:r>
        </a:p>
        <a:p>
          <a:r>
            <a:rPr lang="de-DE" sz="1100" b="1" i="0" baseline="0">
              <a:solidFill>
                <a:schemeClr val="lt1"/>
              </a:solidFill>
              <a:effectLst/>
              <a:latin typeface="+mn-lt"/>
              <a:ea typeface="+mn-ea"/>
              <a:cs typeface="+mn-cs"/>
            </a:rPr>
            <a:t> </a:t>
          </a:r>
          <a:endParaRPr lang="de-DE">
            <a:effectLst/>
          </a:endParaRPr>
        </a:p>
        <a:p>
          <a:r>
            <a:rPr lang="de-DE" sz="1100" b="1" i="0" baseline="0">
              <a:solidFill>
                <a:schemeClr val="lt1"/>
              </a:solidFill>
              <a:effectLst/>
              <a:latin typeface="+mn-lt"/>
              <a:ea typeface="+mn-ea"/>
              <a:cs typeface="+mn-cs"/>
            </a:rPr>
            <a:t>Achtung! </a:t>
          </a:r>
          <a:endParaRPr lang="de-DE">
            <a:effectLst/>
          </a:endParaRPr>
        </a:p>
        <a:p>
          <a:r>
            <a:rPr lang="de-DE" sz="1100" b="0" i="0" baseline="0">
              <a:solidFill>
                <a:schemeClr val="lt1"/>
              </a:solidFill>
              <a:effectLst/>
              <a:latin typeface="+mn-lt"/>
              <a:ea typeface="+mn-ea"/>
              <a:cs typeface="+mn-cs"/>
            </a:rPr>
            <a:t>Wenn Sie ein individuelles Bewertungsschema einführen, müssen Sie analog die Bewertung für die Outside-In Perspektive ändern, sowie den Schwellenwert neu festlegen und die Formel zur Berechnung anpassen. </a:t>
          </a:r>
          <a:endParaRPr lang="de-DE">
            <a:effectLst/>
          </a:endParaRPr>
        </a:p>
        <a:p>
          <a:pPr algn="l"/>
          <a:endParaRPr lang="de-DE" sz="1100"/>
        </a:p>
      </xdr:txBody>
    </xdr:sp>
    <xdr:clientData/>
  </xdr:twoCellAnchor>
  <xdr:twoCellAnchor>
    <xdr:from>
      <xdr:col>13</xdr:col>
      <xdr:colOff>1293019</xdr:colOff>
      <xdr:row>7</xdr:row>
      <xdr:rowOff>50957</xdr:rowOff>
    </xdr:from>
    <xdr:to>
      <xdr:col>17</xdr:col>
      <xdr:colOff>573882</xdr:colOff>
      <xdr:row>13</xdr:row>
      <xdr:rowOff>9523</xdr:rowOff>
    </xdr:to>
    <xdr:sp macro="" textlink="">
      <xdr:nvSpPr>
        <xdr:cNvPr id="7" name="Sprechblase: rechteckig 6">
          <a:extLst>
            <a:ext uri="{FF2B5EF4-FFF2-40B4-BE49-F238E27FC236}">
              <a16:creationId xmlns:a16="http://schemas.microsoft.com/office/drawing/2014/main" id="{FA3E4EBF-32B1-4776-A926-1278B618BEFA}"/>
            </a:ext>
          </a:extLst>
        </xdr:cNvPr>
        <xdr:cNvSpPr/>
      </xdr:nvSpPr>
      <xdr:spPr>
        <a:xfrm>
          <a:off x="23510082" y="4622957"/>
          <a:ext cx="5555456" cy="2482691"/>
        </a:xfrm>
        <a:prstGeom prst="wedgeRectCallout">
          <a:avLst>
            <a:gd name="adj1" fmla="val -52738"/>
            <a:gd name="adj2" fmla="val -574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Um zu definieren, welch</a:t>
          </a:r>
          <a:r>
            <a:rPr lang="de-DE" sz="1100" baseline="0"/>
            <a:t>e IROs wesentlich oder unwesentlich für Ihr Unternehmen sind, wird in den ESRS-Standards vorgesehen, dass ein </a:t>
          </a:r>
          <a:r>
            <a:rPr lang="de-DE" sz="1100" b="1" baseline="0"/>
            <a:t>Schwellenwert </a:t>
          </a:r>
          <a:r>
            <a:rPr lang="de-DE" sz="1100" baseline="0"/>
            <a:t>definiert wird. </a:t>
          </a:r>
        </a:p>
        <a:p>
          <a:pPr algn="l"/>
          <a:endParaRPr lang="de-DE" sz="1100"/>
        </a:p>
        <a:p>
          <a:pPr algn="l"/>
          <a:r>
            <a:rPr lang="de-DE" sz="1100"/>
            <a:t>Hier wurde beispielhaft</a:t>
          </a:r>
          <a:r>
            <a:rPr lang="de-DE" sz="1100" baseline="0"/>
            <a:t> ein </a:t>
          </a:r>
          <a:r>
            <a:rPr lang="de-DE" sz="1100" b="0" baseline="0"/>
            <a:t>Schwellenwert</a:t>
          </a:r>
          <a:r>
            <a:rPr lang="de-DE" sz="1100" b="1" baseline="0"/>
            <a:t> </a:t>
          </a:r>
          <a:r>
            <a:rPr lang="de-DE" sz="1100" baseline="0"/>
            <a:t>von 3,5 gesetzt. Dies können Sie über "bedingte Formatierung" und "Regel verwalten" individuell verändern. </a:t>
          </a:r>
        </a:p>
        <a:p>
          <a:pPr algn="l"/>
          <a:endParaRPr lang="de-DE" sz="1100" baseline="0"/>
        </a:p>
        <a:p>
          <a:pPr algn="l"/>
          <a:r>
            <a:rPr lang="de-DE" sz="1100" baseline="0"/>
            <a:t>Für eine bessere Übersichtlichkeit</a:t>
          </a:r>
        </a:p>
        <a:p>
          <a:pPr algn="l"/>
          <a:endParaRPr lang="de-DE" sz="1100" baseline="0"/>
        </a:p>
        <a:p>
          <a:r>
            <a:rPr lang="de-DE" sz="1100" b="1" i="0" baseline="0">
              <a:solidFill>
                <a:schemeClr val="lt1"/>
              </a:solidFill>
              <a:effectLst/>
              <a:latin typeface="+mn-lt"/>
              <a:ea typeface="+mn-ea"/>
              <a:cs typeface="+mn-cs"/>
            </a:rPr>
            <a:t>Achtung! </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chemeClr val="lt1"/>
              </a:solidFill>
              <a:effectLst/>
              <a:latin typeface="+mn-lt"/>
              <a:ea typeface="+mn-ea"/>
              <a:cs typeface="+mn-cs"/>
            </a:rPr>
            <a:t>Achten Sie bei der Einführung eines individuellen Schwellenwerts auf </a:t>
          </a:r>
          <a:r>
            <a:rPr lang="de-DE" sz="1100" b="1" i="0" baseline="0">
              <a:solidFill>
                <a:schemeClr val="lt1"/>
              </a:solidFill>
              <a:effectLst/>
              <a:latin typeface="+mn-lt"/>
              <a:ea typeface="+mn-ea"/>
              <a:cs typeface="+mn-cs"/>
            </a:rPr>
            <a:t>Plausibilität, Anwendbarkeit und Transparenz </a:t>
          </a:r>
          <a:r>
            <a:rPr lang="de-DE" sz="1100" b="0" i="0" baseline="0">
              <a:solidFill>
                <a:schemeClr val="lt1"/>
              </a:solidFill>
              <a:effectLst/>
              <a:latin typeface="+mn-lt"/>
              <a:ea typeface="+mn-ea"/>
              <a:cs typeface="+mn-cs"/>
            </a:rPr>
            <a:t>und </a:t>
          </a:r>
          <a:r>
            <a:rPr lang="de-DE" sz="1100" b="1" i="0" baseline="0">
              <a:solidFill>
                <a:schemeClr val="lt1"/>
              </a:solidFill>
              <a:effectLst/>
              <a:latin typeface="+mn-lt"/>
              <a:ea typeface="+mn-ea"/>
              <a:cs typeface="+mn-cs"/>
            </a:rPr>
            <a:t>begründen </a:t>
          </a:r>
          <a:r>
            <a:rPr lang="de-DE" sz="1100" b="0" i="0" baseline="0">
              <a:solidFill>
                <a:schemeClr val="lt1"/>
              </a:solidFill>
              <a:effectLst/>
              <a:latin typeface="+mn-lt"/>
              <a:ea typeface="+mn-ea"/>
              <a:cs typeface="+mn-cs"/>
            </a:rPr>
            <a:t>Sie diesen!</a:t>
          </a:r>
          <a:endParaRPr lang="de-DE">
            <a:effectLst/>
          </a:endParaRPr>
        </a:p>
        <a:p>
          <a:endParaRPr lang="de-DE" sz="1100"/>
        </a:p>
      </xdr:txBody>
    </xdr:sp>
    <xdr:clientData/>
  </xdr:twoCellAnchor>
  <xdr:twoCellAnchor>
    <xdr:from>
      <xdr:col>18</xdr:col>
      <xdr:colOff>173831</xdr:colOff>
      <xdr:row>9</xdr:row>
      <xdr:rowOff>115252</xdr:rowOff>
    </xdr:from>
    <xdr:to>
      <xdr:col>21</xdr:col>
      <xdr:colOff>646589</xdr:colOff>
      <xdr:row>14</xdr:row>
      <xdr:rowOff>606742</xdr:rowOff>
    </xdr:to>
    <xdr:sp macro="" textlink="">
      <xdr:nvSpPr>
        <xdr:cNvPr id="8" name="Rechteck 7">
          <a:extLst>
            <a:ext uri="{FF2B5EF4-FFF2-40B4-BE49-F238E27FC236}">
              <a16:creationId xmlns:a16="http://schemas.microsoft.com/office/drawing/2014/main" id="{2975DE88-4EE6-487A-85EF-8A187328CF6E}"/>
            </a:ext>
          </a:extLst>
        </xdr:cNvPr>
        <xdr:cNvSpPr/>
      </xdr:nvSpPr>
      <xdr:spPr>
        <a:xfrm>
          <a:off x="30368081" y="5401627"/>
          <a:ext cx="4616133" cy="28489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Hier können die</a:t>
          </a:r>
          <a:r>
            <a:rPr lang="de-DE" sz="1100" baseline="0">
              <a:solidFill>
                <a:schemeClr val="lt1"/>
              </a:solidFill>
              <a:effectLst/>
              <a:latin typeface="+mn-lt"/>
              <a:ea typeface="+mn-ea"/>
              <a:cs typeface="+mn-cs"/>
            </a:rPr>
            <a:t> Bemerkungen der </a:t>
          </a:r>
          <a:r>
            <a:rPr lang="de-DE" sz="1100" b="1" baseline="0">
              <a:solidFill>
                <a:schemeClr val="lt1"/>
              </a:solidFill>
              <a:effectLst/>
              <a:latin typeface="+mn-lt"/>
              <a:ea typeface="+mn-ea"/>
              <a:cs typeface="+mn-cs"/>
            </a:rPr>
            <a:t>Interessensträger</a:t>
          </a:r>
          <a:r>
            <a:rPr lang="de-DE" sz="1100" baseline="0">
              <a:solidFill>
                <a:schemeClr val="lt1"/>
              </a:solidFill>
              <a:effectLst/>
              <a:latin typeface="+mn-lt"/>
              <a:ea typeface="+mn-ea"/>
              <a:cs typeface="+mn-cs"/>
            </a:rPr>
            <a:t> gesammelt werden. </a:t>
          </a:r>
        </a:p>
        <a:p>
          <a:r>
            <a:rPr lang="de-DE" sz="1100" baseline="0">
              <a:solidFill>
                <a:schemeClr val="lt1"/>
              </a:solidFill>
              <a:effectLst/>
              <a:latin typeface="+mn-lt"/>
              <a:ea typeface="+mn-ea"/>
              <a:cs typeface="+mn-cs"/>
            </a:rPr>
            <a:t>Die Einbeziehung der Interessensträger ist in den ESRS-Standards vorgegeben. </a:t>
          </a:r>
        </a:p>
        <a:p>
          <a:endParaRPr lang="de-DE" sz="1100" baseline="0">
            <a:solidFill>
              <a:schemeClr val="lt1"/>
            </a:solidFill>
            <a:effectLst/>
            <a:latin typeface="+mn-lt"/>
            <a:ea typeface="+mn-ea"/>
            <a:cs typeface="+mn-cs"/>
          </a:endParaRPr>
        </a:p>
        <a:p>
          <a:r>
            <a:rPr lang="de-DE" sz="1100" baseline="0">
              <a:solidFill>
                <a:schemeClr val="lt1"/>
              </a:solidFill>
              <a:effectLst/>
              <a:latin typeface="+mn-lt"/>
              <a:ea typeface="+mn-ea"/>
              <a:cs typeface="+mn-cs"/>
            </a:rPr>
            <a:t>Gerne können noch individuell Spalten für z.B. interne Kommentare hinzugefügt werden.</a:t>
          </a:r>
        </a:p>
        <a:p>
          <a:endParaRPr lang="de-DE">
            <a:effectLst/>
          </a:endParaRPr>
        </a:p>
        <a:p>
          <a:r>
            <a:rPr lang="de-DE" sz="1100" baseline="0">
              <a:solidFill>
                <a:schemeClr val="lt1"/>
              </a:solidFill>
              <a:effectLst/>
              <a:latin typeface="+mn-lt"/>
              <a:ea typeface="+mn-ea"/>
              <a:cs typeface="+mn-cs"/>
            </a:rPr>
            <a:t>Beachten Sie dabei, dass es zwei </a:t>
          </a:r>
          <a:r>
            <a:rPr lang="de-DE" sz="1100" b="1" baseline="0">
              <a:solidFill>
                <a:schemeClr val="lt1"/>
              </a:solidFill>
              <a:effectLst/>
              <a:latin typeface="+mn-lt"/>
              <a:ea typeface="+mn-ea"/>
              <a:cs typeface="+mn-cs"/>
            </a:rPr>
            <a:t>Hauptgruppen </a:t>
          </a:r>
          <a:r>
            <a:rPr lang="de-DE" sz="1100" b="0" baseline="0">
              <a:solidFill>
                <a:schemeClr val="lt1"/>
              </a:solidFill>
              <a:effectLst/>
              <a:latin typeface="+mn-lt"/>
              <a:ea typeface="+mn-ea"/>
              <a:cs typeface="+mn-cs"/>
            </a:rPr>
            <a:t>gibt, die </a:t>
          </a:r>
          <a:r>
            <a:rPr lang="de-DE" sz="1100" baseline="0">
              <a:solidFill>
                <a:schemeClr val="lt1"/>
              </a:solidFill>
              <a:effectLst/>
              <a:latin typeface="+mn-lt"/>
              <a:ea typeface="+mn-ea"/>
              <a:cs typeface="+mn-cs"/>
            </a:rPr>
            <a:t>vertreten sein müssen:</a:t>
          </a:r>
          <a:endParaRPr lang="de-DE">
            <a:effectLst/>
          </a:endParaRPr>
        </a:p>
        <a:p>
          <a:r>
            <a:rPr lang="de-DE" sz="1100" baseline="0">
              <a:solidFill>
                <a:schemeClr val="lt1"/>
              </a:solidFill>
              <a:effectLst/>
              <a:latin typeface="+mn-lt"/>
              <a:ea typeface="+mn-ea"/>
              <a:cs typeface="+mn-cs"/>
            </a:rPr>
            <a:t>-  Betroffene Stakeholder</a:t>
          </a:r>
          <a:endParaRPr lang="de-DE">
            <a:effectLst/>
          </a:endParaRPr>
        </a:p>
        <a:p>
          <a:r>
            <a:rPr lang="de-DE" sz="1100" baseline="0">
              <a:solidFill>
                <a:schemeClr val="lt1"/>
              </a:solidFill>
              <a:effectLst/>
              <a:latin typeface="+mn-lt"/>
              <a:ea typeface="+mn-ea"/>
              <a:cs typeface="+mn-cs"/>
            </a:rPr>
            <a:t>- Nutzer von Nachhaltigkeitsberichten</a:t>
          </a:r>
        </a:p>
        <a:p>
          <a:endParaRPr lang="de-DE" sz="1100" baseline="0">
            <a:solidFill>
              <a:schemeClr val="lt1"/>
            </a:solidFill>
            <a:effectLst/>
            <a:latin typeface="+mn-lt"/>
            <a:ea typeface="+mn-ea"/>
            <a:cs typeface="+mn-cs"/>
          </a:endParaRPr>
        </a:p>
        <a:p>
          <a:r>
            <a:rPr lang="de-DE" sz="1100"/>
            <a:t>Für jedes IRO</a:t>
          </a:r>
          <a:r>
            <a:rPr lang="de-DE" sz="1100" baseline="0"/>
            <a:t> sollte sich die Frage gestellt werden: </a:t>
          </a:r>
        </a:p>
        <a:p>
          <a:r>
            <a:rPr lang="de-DE" sz="1100" baseline="0"/>
            <a:t>Wer ist Interessensträger?</a:t>
          </a:r>
        </a:p>
        <a:p>
          <a:r>
            <a:rPr lang="de-DE" sz="1100" baseline="0"/>
            <a:t>(z.B. für das Thema Arbeitsbedingungen der Eigenen Belegschaft: Mitarbeitende und Tarifparteien)</a:t>
          </a:r>
          <a:endParaRPr lang="de-DE" sz="1100"/>
        </a:p>
      </xdr:txBody>
    </xdr:sp>
    <xdr:clientData/>
  </xdr:twoCellAnchor>
  <xdr:twoCellAnchor>
    <xdr:from>
      <xdr:col>7</xdr:col>
      <xdr:colOff>946310</xdr:colOff>
      <xdr:row>7</xdr:row>
      <xdr:rowOff>302406</xdr:rowOff>
    </xdr:from>
    <xdr:to>
      <xdr:col>12</xdr:col>
      <xdr:colOff>601030</xdr:colOff>
      <xdr:row>13</xdr:row>
      <xdr:rowOff>214299</xdr:rowOff>
    </xdr:to>
    <xdr:sp macro="" textlink="">
      <xdr:nvSpPr>
        <xdr:cNvPr id="9" name="Rechteck 8">
          <a:extLst>
            <a:ext uri="{FF2B5EF4-FFF2-40B4-BE49-F238E27FC236}">
              <a16:creationId xmlns:a16="http://schemas.microsoft.com/office/drawing/2014/main" id="{46C6471F-D12C-4F17-9D36-818C8649E623}"/>
            </a:ext>
          </a:extLst>
        </xdr:cNvPr>
        <xdr:cNvSpPr/>
      </xdr:nvSpPr>
      <xdr:spPr>
        <a:xfrm>
          <a:off x="13602654" y="4874406"/>
          <a:ext cx="6715126" cy="2436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t>Es ist vorgegeben, die Auswirkungen nach verschiedenen Kriterien zu beschreiben: </a:t>
          </a:r>
        </a:p>
        <a:p>
          <a:pPr algn="l"/>
          <a:endParaRPr lang="de-DE" sz="1100" b="0" baseline="0"/>
        </a:p>
        <a:p>
          <a:pPr algn="l"/>
          <a:r>
            <a:rPr lang="de-DE" sz="1100" b="0" baseline="0"/>
            <a:t>Zeitlicher Einteilung:		kurzfristig  =   zugrundeliegender Berichtszeitraum</a:t>
          </a:r>
        </a:p>
        <a:p>
          <a:pPr algn="l"/>
          <a:r>
            <a:rPr lang="de-DE" sz="1100" b="0" baseline="0"/>
            <a:t>			mittelfristig = vom Ende des als kurzfristig definiterten 				                         Berichtszeitraums bis zu 5 Jahren</a:t>
          </a:r>
        </a:p>
        <a:p>
          <a:pPr algn="l"/>
          <a:r>
            <a:rPr lang="de-DE" sz="1100" b="0" baseline="0"/>
            <a:t>			langfristig =    über 5 Jahre</a:t>
          </a:r>
        </a:p>
        <a:p>
          <a:pPr algn="l"/>
          <a:endParaRPr lang="de-DE" sz="1100" b="0" baseline="0"/>
        </a:p>
        <a:p>
          <a:pPr algn="l"/>
          <a:r>
            <a:rPr lang="de-DE" sz="1100" b="0" baseline="0"/>
            <a:t>Verortung in der Wertschöpfungskette: 	Gefordert ist die </a:t>
          </a:r>
          <a:r>
            <a:rPr lang="de-DE" sz="1100" b="1" baseline="0"/>
            <a:t>Abdeckung aller Akteure in der 				Wertschöpfungskette</a:t>
          </a:r>
          <a:r>
            <a:rPr lang="de-DE" sz="1100" b="0" baseline="0"/>
            <a:t>, weshalb die Betrachtung der vor- und 				nachgelagerten Wertschöpfung, sowie des eigenen Betriebs 				empfohlen wird. </a:t>
          </a:r>
        </a:p>
        <a:p>
          <a:pPr algn="l"/>
          <a:endParaRPr lang="de-DE" sz="1100" b="0" baseline="0"/>
        </a:p>
        <a:p>
          <a:pPr algn="l"/>
          <a:endParaRPr lang="de-DE" sz="1100" b="0" baseline="0"/>
        </a:p>
        <a:p>
          <a:pPr algn="l"/>
          <a:endParaRPr lang="de-DE" sz="1100" baseline="0"/>
        </a:p>
      </xdr:txBody>
    </xdr:sp>
    <xdr:clientData/>
  </xdr:twoCellAnchor>
  <xdr:twoCellAnchor>
    <xdr:from>
      <xdr:col>8</xdr:col>
      <xdr:colOff>240506</xdr:colOff>
      <xdr:row>6</xdr:row>
      <xdr:rowOff>1466372</xdr:rowOff>
    </xdr:from>
    <xdr:to>
      <xdr:col>9</xdr:col>
      <xdr:colOff>1401127</xdr:colOff>
      <xdr:row>7</xdr:row>
      <xdr:rowOff>295274</xdr:rowOff>
    </xdr:to>
    <xdr:sp macro="" textlink="">
      <xdr:nvSpPr>
        <xdr:cNvPr id="10" name="Geschweifte Klammer links 9">
          <a:extLst>
            <a:ext uri="{FF2B5EF4-FFF2-40B4-BE49-F238E27FC236}">
              <a16:creationId xmlns:a16="http://schemas.microsoft.com/office/drawing/2014/main" id="{F1372FC9-BEFE-49A8-9863-4A683C66D4D0}"/>
            </a:ext>
          </a:extLst>
        </xdr:cNvPr>
        <xdr:cNvSpPr/>
      </xdr:nvSpPr>
      <xdr:spPr>
        <a:xfrm rot="5400000">
          <a:off x="15074741" y="3110388"/>
          <a:ext cx="662464" cy="2851308"/>
        </a:xfrm>
        <a:prstGeom prst="leftBrace">
          <a:avLst>
            <a:gd name="adj1" fmla="val 8333"/>
            <a:gd name="adj2" fmla="val 4948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10</xdr:col>
      <xdr:colOff>209550</xdr:colOff>
      <xdr:row>13</xdr:row>
      <xdr:rowOff>464347</xdr:rowOff>
    </xdr:from>
    <xdr:to>
      <xdr:col>12</xdr:col>
      <xdr:colOff>1838324</xdr:colOff>
      <xdr:row>14</xdr:row>
      <xdr:rowOff>388149</xdr:rowOff>
    </xdr:to>
    <xdr:sp macro="" textlink="">
      <xdr:nvSpPr>
        <xdr:cNvPr id="11" name="Geschweifte Klammer links 10">
          <a:extLst>
            <a:ext uri="{FF2B5EF4-FFF2-40B4-BE49-F238E27FC236}">
              <a16:creationId xmlns:a16="http://schemas.microsoft.com/office/drawing/2014/main" id="{8414F246-F858-4D5C-A915-8C549C53E84F}"/>
            </a:ext>
          </a:extLst>
        </xdr:cNvPr>
        <xdr:cNvSpPr/>
      </xdr:nvSpPr>
      <xdr:spPr>
        <a:xfrm rot="5400000">
          <a:off x="18802349" y="5112548"/>
          <a:ext cx="495302" cy="3962399"/>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0</xdr:col>
      <xdr:colOff>304799</xdr:colOff>
      <xdr:row>8</xdr:row>
      <xdr:rowOff>102869</xdr:rowOff>
    </xdr:from>
    <xdr:to>
      <xdr:col>7</xdr:col>
      <xdr:colOff>659129</xdr:colOff>
      <xdr:row>12</xdr:row>
      <xdr:rowOff>583406</xdr:rowOff>
    </xdr:to>
    <xdr:sp macro="" textlink="">
      <xdr:nvSpPr>
        <xdr:cNvPr id="13" name="Rechteck 12">
          <a:extLst>
            <a:ext uri="{FF2B5EF4-FFF2-40B4-BE49-F238E27FC236}">
              <a16:creationId xmlns:a16="http://schemas.microsoft.com/office/drawing/2014/main" id="{02C5643E-0D6E-4D9A-9A3B-085D15243B21}"/>
            </a:ext>
          </a:extLst>
        </xdr:cNvPr>
        <xdr:cNvSpPr/>
      </xdr:nvSpPr>
      <xdr:spPr>
        <a:xfrm>
          <a:off x="304799" y="5032057"/>
          <a:ext cx="13010674" cy="19092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t>Übertragen Sie Ihre gefilterten "ROs" in diese Tabelle. </a:t>
          </a:r>
        </a:p>
        <a:p>
          <a:pPr algn="l"/>
          <a:endParaRPr lang="de-DE" sz="1100" baseline="0"/>
        </a:p>
        <a:p>
          <a:pPr algn="l"/>
          <a:r>
            <a:rPr lang="de-DE" sz="1100" baseline="0"/>
            <a:t>Achten Sie dabei darauf, die Übertragung nach den vorgegebenen Bereichen </a:t>
          </a:r>
        </a:p>
        <a:p>
          <a:pPr algn="l"/>
          <a:r>
            <a:rPr lang="de-DE" sz="1100" baseline="0"/>
            <a:t>- Umwelt</a:t>
          </a:r>
        </a:p>
        <a:p>
          <a:pPr algn="l"/>
          <a:r>
            <a:rPr lang="de-DE" sz="1100" baseline="0"/>
            <a:t>- Soziales</a:t>
          </a:r>
        </a:p>
        <a:p>
          <a:pPr algn="l"/>
          <a:r>
            <a:rPr lang="de-DE" sz="1100" baseline="0"/>
            <a:t>- Unternehmenspolitik</a:t>
          </a:r>
        </a:p>
        <a:p>
          <a:pPr algn="l"/>
          <a:r>
            <a:rPr lang="de-DE" sz="1100" baseline="0"/>
            <a:t>- Unternehmensspezifische Themen</a:t>
          </a:r>
        </a:p>
        <a:p>
          <a:pPr algn="l"/>
          <a:r>
            <a:rPr lang="de-DE" sz="1100" baseline="0"/>
            <a:t>zu unterteilen. </a:t>
          </a:r>
        </a:p>
        <a:p>
          <a:pPr algn="l"/>
          <a:endParaRPr lang="de-DE" sz="1100" baseline="0"/>
        </a:p>
        <a:p>
          <a:pPr algn="l"/>
          <a:r>
            <a:rPr lang="de-DE" sz="1100" baseline="0"/>
            <a:t>Definieren Sie in Spalte G, ob es sich um eine Chance oder ein Risiko handelt</a:t>
          </a:r>
        </a:p>
      </xdr:txBody>
    </xdr:sp>
    <xdr:clientData/>
  </xdr:twoCellAnchor>
  <xdr:twoCellAnchor>
    <xdr:from>
      <xdr:col>7</xdr:col>
      <xdr:colOff>892968</xdr:colOff>
      <xdr:row>0</xdr:row>
      <xdr:rowOff>71438</xdr:rowOff>
    </xdr:from>
    <xdr:to>
      <xdr:col>9</xdr:col>
      <xdr:colOff>1652192</xdr:colOff>
      <xdr:row>1</xdr:row>
      <xdr:rowOff>173899</xdr:rowOff>
    </xdr:to>
    <xdr:sp macro="" textlink="">
      <xdr:nvSpPr>
        <xdr:cNvPr id="12" name="Sprechblase: rechteckig 11">
          <a:extLst>
            <a:ext uri="{FF2B5EF4-FFF2-40B4-BE49-F238E27FC236}">
              <a16:creationId xmlns:a16="http://schemas.microsoft.com/office/drawing/2014/main" id="{12684592-2888-420C-8CE1-DC2F50373487}"/>
            </a:ext>
          </a:extLst>
        </xdr:cNvPr>
        <xdr:cNvSpPr/>
      </xdr:nvSpPr>
      <xdr:spPr>
        <a:xfrm>
          <a:off x="13549312" y="71438"/>
          <a:ext cx="3533380" cy="793024"/>
        </a:xfrm>
        <a:prstGeom prst="wedgeRectCallout">
          <a:avLst>
            <a:gd name="adj1" fmla="val 75258"/>
            <a:gd name="adj2" fmla="val 1460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t>Tipp!</a:t>
          </a:r>
        </a:p>
        <a:p>
          <a:pPr algn="l"/>
          <a:r>
            <a:rPr lang="de-DE" sz="1100"/>
            <a:t>Klicken</a:t>
          </a:r>
          <a:r>
            <a:rPr lang="de-DE" sz="1100" baseline="0"/>
            <a:t> Sie auf die Überschriften in  Zeile 5 - hier erhalten Sie nützliche Eingabehilfen.  </a:t>
          </a:r>
          <a:endParaRPr lang="de-DE" sz="1100"/>
        </a:p>
      </xdr:txBody>
    </xdr:sp>
    <xdr:clientData/>
  </xdr:twoCellAnchor>
  <xdr:twoCellAnchor>
    <xdr:from>
      <xdr:col>22</xdr:col>
      <xdr:colOff>380999</xdr:colOff>
      <xdr:row>6</xdr:row>
      <xdr:rowOff>1095375</xdr:rowOff>
    </xdr:from>
    <xdr:to>
      <xdr:col>29</xdr:col>
      <xdr:colOff>779643</xdr:colOff>
      <xdr:row>19</xdr:row>
      <xdr:rowOff>60009</xdr:rowOff>
    </xdr:to>
    <xdr:sp macro="" textlink="">
      <xdr:nvSpPr>
        <xdr:cNvPr id="15" name="Rechteck 14">
          <a:extLst>
            <a:ext uri="{FF2B5EF4-FFF2-40B4-BE49-F238E27FC236}">
              <a16:creationId xmlns:a16="http://schemas.microsoft.com/office/drawing/2014/main" id="{DCBD2C50-2F30-4A30-9B2C-3F0D708C9F95}"/>
            </a:ext>
          </a:extLst>
        </xdr:cNvPr>
        <xdr:cNvSpPr/>
      </xdr:nvSpPr>
      <xdr:spPr>
        <a:xfrm>
          <a:off x="35504437" y="3833813"/>
          <a:ext cx="5899331" cy="61679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rPr>
            <a:t>Allgemeine Hinweise zur Bewertungsbegründung:</a:t>
          </a:r>
          <a:r>
            <a:rPr lang="de-DE" sz="1100" b="1" baseline="0">
              <a:solidFill>
                <a:sysClr val="windowText" lastClr="000000"/>
              </a:solidFill>
            </a:rPr>
            <a:t> </a:t>
          </a:r>
          <a:endParaRPr lang="de-DE" sz="1100" b="1">
            <a:solidFill>
              <a:sysClr val="windowText" lastClr="000000"/>
            </a:solidFill>
          </a:endParaRPr>
        </a:p>
        <a:p>
          <a:pPr algn="l"/>
          <a:endParaRPr lang="de-DE" sz="1100">
            <a:solidFill>
              <a:sysClr val="windowText" lastClr="000000"/>
            </a:solidFill>
          </a:endParaRPr>
        </a:p>
        <a:p>
          <a:pPr algn="l"/>
          <a:r>
            <a:rPr lang="de-DE" sz="1100">
              <a:solidFill>
                <a:sysClr val="windowText" lastClr="000000"/>
              </a:solidFill>
            </a:rPr>
            <a:t>Die aufgelisteten Bewertungskriterien sind vorgegeben (siehe kommentierte Versionen).</a:t>
          </a:r>
        </a:p>
        <a:p>
          <a:pPr algn="l"/>
          <a:r>
            <a:rPr lang="de-DE" sz="1100" b="1">
              <a:solidFill>
                <a:sysClr val="windowText" lastClr="000000"/>
              </a:solidFill>
            </a:rPr>
            <a:t>Wie </a:t>
          </a:r>
          <a:r>
            <a:rPr lang="de-DE" sz="1100">
              <a:solidFill>
                <a:sysClr val="windowText" lastClr="000000"/>
              </a:solidFill>
            </a:rPr>
            <a:t>die Bewertung hinsichtlich der Skala erfolgt, ist jedoch</a:t>
          </a:r>
          <a:r>
            <a:rPr lang="de-DE" sz="1100" b="1">
              <a:solidFill>
                <a:sysClr val="windowText" lastClr="000000"/>
              </a:solidFill>
            </a:rPr>
            <a:t> nicht </a:t>
          </a:r>
          <a:r>
            <a:rPr lang="de-DE" sz="1100">
              <a:solidFill>
                <a:sysClr val="windowText" lastClr="000000"/>
              </a:solidFill>
            </a:rPr>
            <a:t>vorgegeben. </a:t>
          </a:r>
        </a:p>
        <a:p>
          <a:pPr algn="l"/>
          <a:endParaRPr lang="de-DE" sz="1100">
            <a:solidFill>
              <a:sysClr val="windowText" lastClr="000000"/>
            </a:solidFill>
          </a:endParaRPr>
        </a:p>
        <a:p>
          <a:pPr algn="l"/>
          <a:r>
            <a:rPr lang="de-DE" sz="1100">
              <a:solidFill>
                <a:sysClr val="windowText" lastClr="000000"/>
              </a:solidFill>
            </a:rPr>
            <a:t>In diesem Tool wird mit einer </a:t>
          </a:r>
          <a:r>
            <a:rPr lang="de-DE" sz="1100" b="1">
              <a:solidFill>
                <a:sysClr val="windowText" lastClr="000000"/>
              </a:solidFill>
            </a:rPr>
            <a:t>einheitlichen</a:t>
          </a:r>
          <a:r>
            <a:rPr lang="de-DE" sz="1100">
              <a:solidFill>
                <a:sysClr val="windowText" lastClr="000000"/>
              </a:solidFill>
            </a:rPr>
            <a:t> und </a:t>
          </a:r>
          <a:r>
            <a:rPr lang="de-DE" sz="1100" b="1">
              <a:solidFill>
                <a:sysClr val="windowText" lastClr="000000"/>
              </a:solidFill>
            </a:rPr>
            <a:t>gleichgewichteten</a:t>
          </a:r>
          <a:r>
            <a:rPr lang="de-DE" sz="1100">
              <a:solidFill>
                <a:sysClr val="windowText" lastClr="000000"/>
              </a:solidFill>
            </a:rPr>
            <a:t> Bewertungskala von </a:t>
          </a:r>
          <a:r>
            <a:rPr lang="de-DE" sz="1100" b="1">
              <a:solidFill>
                <a:sysClr val="windowText" lastClr="000000"/>
              </a:solidFill>
            </a:rPr>
            <a:t>0 bis 5 </a:t>
          </a:r>
          <a:r>
            <a:rPr lang="de-DE" sz="1100">
              <a:solidFill>
                <a:sysClr val="windowText" lastClr="000000"/>
              </a:solidFill>
            </a:rPr>
            <a:t>gearbeitet.</a:t>
          </a:r>
        </a:p>
        <a:p>
          <a:pPr algn="l"/>
          <a:r>
            <a:rPr lang="de-DE" sz="1100" b="1">
              <a:solidFill>
                <a:sysClr val="windowText" lastClr="000000"/>
              </a:solidFill>
            </a:rPr>
            <a:t>Begründung:</a:t>
          </a:r>
          <a:r>
            <a:rPr lang="de-DE" sz="1100" b="1" baseline="0">
              <a:solidFill>
                <a:sysClr val="windowText" lastClr="000000"/>
              </a:solidFill>
            </a:rPr>
            <a:t> </a:t>
          </a:r>
          <a:r>
            <a:rPr lang="de-DE" sz="1100">
              <a:solidFill>
                <a:sysClr val="windowText" lastClr="000000"/>
              </a:solidFill>
            </a:rPr>
            <a:t>Durch eine </a:t>
          </a:r>
          <a:r>
            <a:rPr lang="de-DE" sz="1100" baseline="0">
              <a:solidFill>
                <a:sysClr val="windowText" lastClr="000000"/>
              </a:solidFill>
            </a:rPr>
            <a:t>gleichgewichtete Bewertungsskala</a:t>
          </a:r>
          <a:r>
            <a:rPr lang="de-DE" sz="1100">
              <a:solidFill>
                <a:sysClr val="windowText" lastClr="000000"/>
              </a:solidFill>
            </a:rPr>
            <a:t>,</a:t>
          </a:r>
          <a:r>
            <a:rPr lang="de-DE" sz="1100" baseline="0">
              <a:solidFill>
                <a:sysClr val="windowText" lastClr="000000"/>
              </a:solidFill>
            </a:rPr>
            <a:t> werden keine der vorgegeben Bewertungskriterien präferiert. </a:t>
          </a:r>
        </a:p>
        <a:p>
          <a:pPr algn="l"/>
          <a:endParaRPr lang="de-DE" sz="1100">
            <a:solidFill>
              <a:sysClr val="windowText" lastClr="000000"/>
            </a:solidFill>
          </a:endParaRPr>
        </a:p>
        <a:p>
          <a:pPr algn="l"/>
          <a:r>
            <a:rPr lang="de-DE" sz="1100">
              <a:solidFill>
                <a:sysClr val="windowText" lastClr="000000"/>
              </a:solidFill>
            </a:rPr>
            <a:t>In diesem Tool wird der </a:t>
          </a:r>
          <a:r>
            <a:rPr lang="de-DE" sz="1100" b="1">
              <a:solidFill>
                <a:sysClr val="windowText" lastClr="000000"/>
              </a:solidFill>
            </a:rPr>
            <a:t>Schwellenwert</a:t>
          </a:r>
          <a:r>
            <a:rPr lang="de-DE" sz="1100">
              <a:solidFill>
                <a:sysClr val="windowText" lastClr="000000"/>
              </a:solidFill>
            </a:rPr>
            <a:t>, wann ein IRO </a:t>
          </a:r>
          <a:r>
            <a:rPr lang="de-DE" sz="1100" b="1">
              <a:solidFill>
                <a:sysClr val="windowText" lastClr="000000"/>
              </a:solidFill>
            </a:rPr>
            <a:t>als wesentlich </a:t>
          </a:r>
          <a:r>
            <a:rPr lang="de-DE" sz="1100">
              <a:solidFill>
                <a:sysClr val="windowText" lastClr="000000"/>
              </a:solidFill>
            </a:rPr>
            <a:t>gilt, beispielhaft bei </a:t>
          </a:r>
          <a:r>
            <a:rPr lang="de-DE" sz="1100" b="1">
              <a:solidFill>
                <a:sysClr val="windowText" lastClr="000000"/>
              </a:solidFill>
            </a:rPr>
            <a:t>3,5</a:t>
          </a:r>
          <a:r>
            <a:rPr lang="de-DE" sz="1100">
              <a:solidFill>
                <a:sysClr val="windowText" lastClr="000000"/>
              </a:solidFill>
            </a:rPr>
            <a:t> gesetzt.</a:t>
          </a:r>
        </a:p>
        <a:p>
          <a:pPr algn="l"/>
          <a:r>
            <a:rPr lang="de-DE" sz="1100">
              <a:solidFill>
                <a:sysClr val="windowText" lastClr="000000"/>
              </a:solidFill>
            </a:rPr>
            <a:t>Werte zwischen 2,5 und 3,4 werden Ihnen </a:t>
          </a:r>
          <a:r>
            <a:rPr lang="de-DE" sz="1100" b="1">
              <a:solidFill>
                <a:sysClr val="windowText" lastClr="000000"/>
              </a:solidFill>
            </a:rPr>
            <a:t>gelb</a:t>
          </a:r>
          <a:r>
            <a:rPr lang="de-DE" sz="1100">
              <a:solidFill>
                <a:sysClr val="windowText" lastClr="000000"/>
              </a:solidFill>
            </a:rPr>
            <a:t> im Ampelsystem angezeigt. Ziel ist Ihnen aufzuzeigen, welche IROs kritisch sind.</a:t>
          </a:r>
          <a:r>
            <a:rPr lang="de-DE" sz="1100" baseline="0">
              <a:solidFill>
                <a:sysClr val="windowText" lastClr="000000"/>
              </a:solidFill>
            </a:rPr>
            <a:t>  </a:t>
          </a:r>
        </a:p>
        <a:p>
          <a:pPr algn="l"/>
          <a:r>
            <a:rPr lang="de-DE" sz="1100" b="1" baseline="0">
              <a:solidFill>
                <a:sysClr val="windowText" lastClr="000000"/>
              </a:solidFill>
            </a:rPr>
            <a:t>Begründung:  </a:t>
          </a:r>
          <a:r>
            <a:rPr lang="de-DE" sz="1100" b="0" baseline="0">
              <a:solidFill>
                <a:sysClr val="windowText" lastClr="000000"/>
              </a:solidFill>
            </a:rPr>
            <a:t>Durch das Ampelsysetm werden alle kritischen IROs im Tool dargelegt. Für dieses Excel-Tool wird der kritische Wert somit bei 2,5 - also im Mittel der verwendeten Bewertungsskala - angesetzt. Für den ersten Durchlauf der Berichterstattungperiode werden jedoch nur die IROs wesentlich, welche den Schwellenwert von 3,5 überschreiten. Grund hierfür ist die Eingrenzung zu berichtender Datenpunkte in der ersten Berichtsperiode. Für die zweite Berichtsperiode sollten auch die bereits als kritsch identifizierten IROs aufgenommen werden. </a:t>
          </a:r>
        </a:p>
        <a:p>
          <a:pPr algn="l"/>
          <a:endParaRPr lang="de-DE" sz="1100" b="0" baseline="0">
            <a:solidFill>
              <a:sysClr val="windowText" lastClr="000000"/>
            </a:solidFill>
          </a:endParaRPr>
        </a:p>
        <a:p>
          <a:r>
            <a:rPr lang="de-DE" sz="1100" b="1">
              <a:solidFill>
                <a:sysClr val="windowText" lastClr="000000"/>
              </a:solidFill>
              <a:effectLst/>
              <a:latin typeface="+mn-lt"/>
              <a:ea typeface="+mn-ea"/>
              <a:cs typeface="+mn-cs"/>
            </a:rPr>
            <a:t>Achtung!</a:t>
          </a:r>
          <a:r>
            <a:rPr lang="de-DE" sz="1100" b="1" baseline="0">
              <a:solidFill>
                <a:sysClr val="windowText" lastClr="000000"/>
              </a:solidFill>
              <a:effectLst/>
              <a:latin typeface="+mn-lt"/>
              <a:ea typeface="+mn-ea"/>
              <a:cs typeface="+mn-cs"/>
            </a:rPr>
            <a:t> </a:t>
          </a:r>
          <a:endParaRPr lang="de-DE">
            <a:solidFill>
              <a:sysClr val="windowText" lastClr="000000"/>
            </a:solidFill>
            <a:effectLst/>
          </a:endParaRPr>
        </a:p>
        <a:p>
          <a:r>
            <a:rPr lang="de-DE" sz="1100">
              <a:solidFill>
                <a:sysClr val="windowText" lastClr="000000"/>
              </a:solidFill>
              <a:effectLst/>
              <a:latin typeface="+mn-lt"/>
              <a:ea typeface="+mn-ea"/>
              <a:cs typeface="+mn-cs"/>
            </a:rPr>
            <a:t>Sie können für Ihren Betrieb eine andere Bewertugsskala (z.B. von 0-10 oder</a:t>
          </a:r>
          <a:r>
            <a:rPr lang="de-DE" sz="1100" baseline="0">
              <a:solidFill>
                <a:sysClr val="windowText" lastClr="000000"/>
              </a:solidFill>
              <a:effectLst/>
              <a:latin typeface="+mn-lt"/>
              <a:ea typeface="+mn-ea"/>
              <a:cs typeface="+mn-cs"/>
            </a:rPr>
            <a:t> durch die Gewichtung eines Bewertungskriteriums, Schwellenwert bei 2 ) </a:t>
          </a:r>
          <a:r>
            <a:rPr lang="de-DE" sz="1100">
              <a:solidFill>
                <a:sysClr val="windowText" lastClr="000000"/>
              </a:solidFill>
              <a:effectLst/>
              <a:latin typeface="+mn-lt"/>
              <a:ea typeface="+mn-ea"/>
              <a:cs typeface="+mn-cs"/>
            </a:rPr>
            <a:t>vornehmen und diese in der Excel-Tabelle anpassen. </a:t>
          </a:r>
          <a:endParaRPr lang="de-DE">
            <a:solidFill>
              <a:sysClr val="windowText" lastClr="000000"/>
            </a:solidFill>
            <a:effectLst/>
          </a:endParaRPr>
        </a:p>
        <a:p>
          <a:r>
            <a:rPr lang="de-DE" sz="1100">
              <a:solidFill>
                <a:sysClr val="windowText" lastClr="000000"/>
              </a:solidFill>
              <a:effectLst/>
              <a:latin typeface="+mn-lt"/>
              <a:ea typeface="+mn-ea"/>
              <a:cs typeface="+mn-cs"/>
            </a:rPr>
            <a:t>Die Wahl der Vorgehensweise bei der Bewertung ist</a:t>
          </a:r>
          <a:r>
            <a:rPr lang="de-DE" sz="1100" b="1">
              <a:solidFill>
                <a:sysClr val="windowText" lastClr="000000"/>
              </a:solidFill>
              <a:effectLst/>
              <a:latin typeface="+mn-lt"/>
              <a:ea typeface="+mn-ea"/>
              <a:cs typeface="+mn-cs"/>
            </a:rPr>
            <a:t> plausibel </a:t>
          </a:r>
          <a:r>
            <a:rPr lang="de-DE" sz="1100">
              <a:solidFill>
                <a:sysClr val="windowText" lastClr="000000"/>
              </a:solidFill>
              <a:effectLst/>
              <a:latin typeface="+mn-lt"/>
              <a:ea typeface="+mn-ea"/>
              <a:cs typeface="+mn-cs"/>
            </a:rPr>
            <a:t>zubegründen. </a:t>
          </a:r>
          <a:endParaRPr lang="de-DE">
            <a:solidFill>
              <a:sysClr val="windowText" lastClr="000000"/>
            </a:solidFill>
            <a:effectLst/>
          </a:endParaRPr>
        </a:p>
        <a:p>
          <a:pPr algn="l"/>
          <a:endParaRPr lang="de-DE" sz="1100">
            <a:solidFill>
              <a:sysClr val="windowText" lastClr="000000"/>
            </a:solidFill>
          </a:endParaRPr>
        </a:p>
        <a:p>
          <a:pPr algn="l"/>
          <a:r>
            <a:rPr lang="de-DE" sz="1100">
              <a:solidFill>
                <a:sysClr val="windowText" lastClr="000000"/>
              </a:solidFill>
            </a:rPr>
            <a:t>Dieser Wert ist nicht fest vorgegeben. Sie können den Wert in der Excel-Tabelle individuell anpassen. </a:t>
          </a:r>
        </a:p>
        <a:p>
          <a:pPr algn="l"/>
          <a:r>
            <a:rPr lang="de-DE" sz="1100">
              <a:solidFill>
                <a:sysClr val="windowText" lastClr="000000"/>
              </a:solidFill>
            </a:rPr>
            <a:t>Die Wahl des Schwellenwerts ist plausibel zu begründen.</a:t>
          </a:r>
        </a:p>
        <a:p>
          <a:pPr algn="l"/>
          <a:r>
            <a:rPr lang="de-DE" sz="1100">
              <a:solidFill>
                <a:sysClr val="windowText" lastClr="000000"/>
              </a:solidFill>
            </a:rPr>
            <a:t>_________________________________________________________________________________</a:t>
          </a:r>
        </a:p>
        <a:p>
          <a:pPr algn="l"/>
          <a:endParaRPr lang="de-DE"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effectLst/>
              <a:latin typeface="+mn-lt"/>
              <a:ea typeface="+mn-ea"/>
              <a:cs typeface="+mn-cs"/>
            </a:rPr>
            <a:t>Auch</a:t>
          </a:r>
          <a:r>
            <a:rPr lang="de-DE" sz="1100" baseline="0">
              <a:solidFill>
                <a:sysClr val="windowText" lastClr="000000"/>
              </a:solidFill>
              <a:effectLst/>
              <a:latin typeface="+mn-lt"/>
              <a:ea typeface="+mn-ea"/>
              <a:cs typeface="+mn-cs"/>
            </a:rPr>
            <a:t> die Anwendbarkeit des </a:t>
          </a:r>
          <a:r>
            <a:rPr lang="de-DE" sz="1100" b="1" baseline="0">
              <a:solidFill>
                <a:sysClr val="windowText" lastClr="000000"/>
              </a:solidFill>
              <a:effectLst/>
              <a:latin typeface="+mn-lt"/>
              <a:ea typeface="+mn-ea"/>
              <a:cs typeface="+mn-cs"/>
            </a:rPr>
            <a:t>Vorschlags der Bewertungsskala dieses Tools </a:t>
          </a:r>
          <a:r>
            <a:rPr lang="de-DE" sz="1100" baseline="0">
              <a:solidFill>
                <a:sysClr val="windowText" lastClr="000000"/>
              </a:solidFill>
              <a:effectLst/>
              <a:latin typeface="+mn-lt"/>
              <a:ea typeface="+mn-ea"/>
              <a:cs typeface="+mn-cs"/>
            </a:rPr>
            <a:t>auf Ihr Unternehmen müssen Sie plausibel begründen (siehe Kasten oben):</a:t>
          </a:r>
        </a:p>
        <a:p>
          <a:pPr marL="0" marR="0" lvl="0" indent="0" algn="l" defTabSz="914400" eaLnBrk="1" fontAlgn="auto" latinLnBrk="0" hangingPunct="1">
            <a:lnSpc>
              <a:spcPct val="100000"/>
            </a:lnSpc>
            <a:spcBef>
              <a:spcPts val="0"/>
            </a:spcBef>
            <a:spcAft>
              <a:spcPts val="0"/>
            </a:spcAft>
            <a:buClrTx/>
            <a:buSzTx/>
            <a:buFontTx/>
            <a:buNone/>
            <a:tabLst/>
            <a:defRPr/>
          </a:pPr>
          <a:r>
            <a:rPr lang="de-DE">
              <a:solidFill>
                <a:sysClr val="windowText" lastClr="000000"/>
              </a:solidFill>
              <a:effectLst/>
            </a:rPr>
            <a:t>__________________________________________________________________________________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endParaRPr lang="de-DE">
            <a:solidFill>
              <a:sysClr val="windowText" lastClr="000000"/>
            </a:solidFill>
            <a:effectLst/>
          </a:endParaRPr>
        </a:p>
      </xdr:txBody>
    </xdr:sp>
    <xdr:clientData/>
  </xdr:twoCellAnchor>
  <xdr:twoCellAnchor>
    <xdr:from>
      <xdr:col>29</xdr:col>
      <xdr:colOff>297657</xdr:colOff>
      <xdr:row>6</xdr:row>
      <xdr:rowOff>1750219</xdr:rowOff>
    </xdr:from>
    <xdr:to>
      <xdr:col>32</xdr:col>
      <xdr:colOff>286756</xdr:colOff>
      <xdr:row>12</xdr:row>
      <xdr:rowOff>5874</xdr:rowOff>
    </xdr:to>
    <xdr:sp macro="" textlink="">
      <xdr:nvSpPr>
        <xdr:cNvPr id="16" name="Ellipse 15">
          <a:extLst>
            <a:ext uri="{FF2B5EF4-FFF2-40B4-BE49-F238E27FC236}">
              <a16:creationId xmlns:a16="http://schemas.microsoft.com/office/drawing/2014/main" id="{16DB3DFB-B168-4DEB-A712-4D2D18E03316}"/>
            </a:ext>
          </a:extLst>
        </xdr:cNvPr>
        <xdr:cNvSpPr/>
      </xdr:nvSpPr>
      <xdr:spPr>
        <a:xfrm>
          <a:off x="40921782" y="4488657"/>
          <a:ext cx="2346537" cy="187515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Tipp!</a:t>
          </a:r>
        </a:p>
        <a:p>
          <a:pPr algn="ctr"/>
          <a:r>
            <a:rPr lang="de-DE" sz="1100" b="1"/>
            <a:t> </a:t>
          </a:r>
          <a:r>
            <a:rPr lang="de-DE" sz="1100"/>
            <a:t>In</a:t>
          </a:r>
          <a:r>
            <a:rPr lang="de-DE" sz="1100" baseline="0"/>
            <a:t> Zeile 5 werden Ihnen die Bedeutungen der Bewertungs-Werte noch einmal dargestellt. Klicken Sie hierzu auf die Überschriften in Zeile 5. </a:t>
          </a:r>
          <a:endParaRPr lang="de-DE" sz="1100"/>
        </a:p>
      </xdr:txBody>
    </xdr:sp>
    <xdr:clientData/>
  </xdr:twoCellAnchor>
  <xdr:twoCellAnchor>
    <xdr:from>
      <xdr:col>3</xdr:col>
      <xdr:colOff>209550</xdr:colOff>
      <xdr:row>12</xdr:row>
      <xdr:rowOff>114300</xdr:rowOff>
    </xdr:from>
    <xdr:to>
      <xdr:col>4</xdr:col>
      <xdr:colOff>1000124</xdr:colOff>
      <xdr:row>14</xdr:row>
      <xdr:rowOff>609600</xdr:rowOff>
    </xdr:to>
    <xdr:sp macro="" textlink="">
      <xdr:nvSpPr>
        <xdr:cNvPr id="17" name="Ellipse 16">
          <a:extLst>
            <a:ext uri="{FF2B5EF4-FFF2-40B4-BE49-F238E27FC236}">
              <a16:creationId xmlns:a16="http://schemas.microsoft.com/office/drawing/2014/main" id="{D2ED252D-2749-4178-B28A-A823D451BA33}"/>
            </a:ext>
          </a:extLst>
        </xdr:cNvPr>
        <xdr:cNvSpPr/>
      </xdr:nvSpPr>
      <xdr:spPr>
        <a:xfrm>
          <a:off x="4686300" y="6496050"/>
          <a:ext cx="2305049" cy="17811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Sie brauchen</a:t>
          </a:r>
          <a:r>
            <a:rPr lang="de-DE" sz="1100" baseline="0"/>
            <a:t> mehr Zeilen?</a:t>
          </a:r>
        </a:p>
        <a:p>
          <a:pPr algn="ctr"/>
          <a:r>
            <a:rPr lang="de-DE" sz="1100" baseline="0"/>
            <a:t> </a:t>
          </a:r>
        </a:p>
        <a:p>
          <a:pPr algn="ctr"/>
          <a:r>
            <a:rPr lang="de-DE" sz="1100" baseline="0"/>
            <a:t>Fügen Sie zusätzliche Zeilen über </a:t>
          </a:r>
          <a:r>
            <a:rPr lang="de-DE" sz="1100" b="1" i="0" baseline="0"/>
            <a:t>strg und D </a:t>
          </a:r>
          <a:r>
            <a:rPr lang="de-DE" sz="1100" baseline="0"/>
            <a:t>ein, um die Formatierung beizubehalten.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338667</xdr:colOff>
      <xdr:row>8</xdr:row>
      <xdr:rowOff>105833</xdr:rowOff>
    </xdr:from>
    <xdr:to>
      <xdr:col>15</xdr:col>
      <xdr:colOff>595630</xdr:colOff>
      <xdr:row>18</xdr:row>
      <xdr:rowOff>367241</xdr:rowOff>
    </xdr:to>
    <xdr:sp macro="" textlink="">
      <xdr:nvSpPr>
        <xdr:cNvPr id="5" name="Rechteck 4">
          <a:extLst>
            <a:ext uri="{FF2B5EF4-FFF2-40B4-BE49-F238E27FC236}">
              <a16:creationId xmlns:a16="http://schemas.microsoft.com/office/drawing/2014/main" id="{351571E3-F504-4A76-8458-E294BF5FE222}"/>
            </a:ext>
          </a:extLst>
        </xdr:cNvPr>
        <xdr:cNvSpPr/>
      </xdr:nvSpPr>
      <xdr:spPr>
        <a:xfrm>
          <a:off x="16721667" y="4169833"/>
          <a:ext cx="5929630" cy="47910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de-DE" sz="1100">
              <a:solidFill>
                <a:sysClr val="windowText" lastClr="000000"/>
              </a:solidFill>
              <a:effectLst/>
              <a:latin typeface="+mn-lt"/>
              <a:ea typeface="+mn-ea"/>
              <a:cs typeface="+mn-cs"/>
            </a:rPr>
            <a:t>Unternehmensspezifische</a:t>
          </a:r>
          <a:r>
            <a:rPr lang="de-DE" sz="1100" baseline="0">
              <a:solidFill>
                <a:sysClr val="windowText" lastClr="000000"/>
              </a:solidFill>
              <a:effectLst/>
              <a:latin typeface="+mn-lt"/>
              <a:ea typeface="+mn-ea"/>
              <a:cs typeface="+mn-cs"/>
            </a:rPr>
            <a:t> Begründung der Wahl von Bewertungsskala und Schwellenwert in den nachfolgenden Tabellenblättern "Inside-Out Bewertung" und "Outside-In Bewertung":</a:t>
          </a:r>
        </a:p>
        <a:p>
          <a:pPr eaLnBrk="1" fontAlgn="auto" latinLnBrk="0" hangingPunct="1"/>
          <a:endParaRPr lang="de-DE">
            <a:solidFill>
              <a:sysClr val="windowText" lastClr="000000"/>
            </a:solidFill>
            <a:effectLst/>
          </a:endParaRPr>
        </a:p>
        <a:p>
          <a:pPr eaLnBrk="1" fontAlgn="auto" latinLnBrk="0" hangingPunct="1"/>
          <a:r>
            <a:rPr lang="de-DE" sz="1100">
              <a:solidFill>
                <a:sysClr val="windowText" lastClr="000000"/>
              </a:solidFill>
              <a:effectLst/>
              <a:latin typeface="+mn-lt"/>
              <a:ea typeface="+mn-ea"/>
              <a:cs typeface="+mn-cs"/>
            </a:rPr>
            <a:t>In dieser Wesentlichkeitsanalyse</a:t>
          </a:r>
          <a:r>
            <a:rPr lang="de-DE" sz="1100" baseline="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wird mit einer einheitlichen und </a:t>
          </a:r>
          <a:r>
            <a:rPr lang="de-DE" sz="1100" b="1">
              <a:solidFill>
                <a:sysClr val="windowText" lastClr="000000"/>
              </a:solidFill>
              <a:effectLst/>
              <a:latin typeface="+mn-lt"/>
              <a:ea typeface="+mn-ea"/>
              <a:cs typeface="+mn-cs"/>
            </a:rPr>
            <a:t>gleichgewichteten</a:t>
          </a:r>
          <a:r>
            <a:rPr lang="de-DE" sz="1100">
              <a:solidFill>
                <a:sysClr val="windowText" lastClr="000000"/>
              </a:solidFill>
              <a:effectLst/>
              <a:latin typeface="+mn-lt"/>
              <a:ea typeface="+mn-ea"/>
              <a:cs typeface="+mn-cs"/>
            </a:rPr>
            <a:t> Bewertungskala von </a:t>
          </a:r>
          <a:r>
            <a:rPr lang="de-DE" sz="1100" b="1">
              <a:solidFill>
                <a:sysClr val="windowText" lastClr="000000"/>
              </a:solidFill>
              <a:effectLst/>
              <a:latin typeface="+mn-lt"/>
              <a:ea typeface="+mn-ea"/>
              <a:cs typeface="+mn-cs"/>
            </a:rPr>
            <a:t>0 bis 5 </a:t>
          </a:r>
          <a:r>
            <a:rPr lang="de-DE" sz="1100">
              <a:solidFill>
                <a:sysClr val="windowText" lastClr="000000"/>
              </a:solidFill>
              <a:effectLst/>
              <a:latin typeface="+mn-lt"/>
              <a:ea typeface="+mn-ea"/>
              <a:cs typeface="+mn-cs"/>
            </a:rPr>
            <a:t>gearbeitet. </a:t>
          </a:r>
          <a:endParaRPr lang="de-DE">
            <a:solidFill>
              <a:sysClr val="windowText" lastClr="000000"/>
            </a:solidFill>
            <a:effectLst/>
          </a:endParaRPr>
        </a:p>
        <a:p>
          <a:pPr eaLnBrk="1" fontAlgn="auto" latinLnBrk="0" hangingPunct="1"/>
          <a:r>
            <a:rPr lang="de-DE" sz="1100" b="1">
              <a:solidFill>
                <a:sysClr val="windowText" lastClr="000000"/>
              </a:solidFill>
              <a:effectLst/>
              <a:latin typeface="+mn-lt"/>
              <a:ea typeface="+mn-ea"/>
              <a:cs typeface="+mn-cs"/>
            </a:rPr>
            <a:t>Unternehmensspezifische Begründung: </a:t>
          </a: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sz="1100" b="1">
            <a:solidFill>
              <a:sysClr val="windowText" lastClr="000000"/>
            </a:solidFill>
            <a:effectLst/>
            <a:latin typeface="+mn-lt"/>
            <a:ea typeface="+mn-ea"/>
            <a:cs typeface="+mn-cs"/>
          </a:endParaRPr>
        </a:p>
        <a:p>
          <a:pPr eaLnBrk="1" fontAlgn="auto" latinLnBrk="0" hangingPunct="1"/>
          <a:endParaRPr lang="de-DE">
            <a:solidFill>
              <a:sysClr val="windowText" lastClr="000000"/>
            </a:solidFill>
            <a:effectLst/>
          </a:endParaRPr>
        </a:p>
        <a:p>
          <a:r>
            <a:rPr lang="de-DE" sz="1100">
              <a:solidFill>
                <a:sysClr val="windowText" lastClr="000000"/>
              </a:solidFill>
              <a:effectLst/>
              <a:latin typeface="+mn-lt"/>
              <a:ea typeface="+mn-ea"/>
              <a:cs typeface="+mn-cs"/>
            </a:rPr>
            <a:t>In dieser Wesentlichkeitsanalyse wird der </a:t>
          </a:r>
          <a:r>
            <a:rPr lang="de-DE" sz="1100" b="1">
              <a:solidFill>
                <a:sysClr val="windowText" lastClr="000000"/>
              </a:solidFill>
              <a:effectLst/>
              <a:latin typeface="+mn-lt"/>
              <a:ea typeface="+mn-ea"/>
              <a:cs typeface="+mn-cs"/>
            </a:rPr>
            <a:t>Schwellenwert</a:t>
          </a:r>
          <a:r>
            <a:rPr lang="de-DE" sz="1100">
              <a:solidFill>
                <a:sysClr val="windowText" lastClr="000000"/>
              </a:solidFill>
              <a:effectLst/>
              <a:latin typeface="+mn-lt"/>
              <a:ea typeface="+mn-ea"/>
              <a:cs typeface="+mn-cs"/>
            </a:rPr>
            <a:t>, wann ein IRO als</a:t>
          </a:r>
          <a:r>
            <a:rPr lang="de-DE" sz="1100" b="1">
              <a:solidFill>
                <a:sysClr val="windowText" lastClr="000000"/>
              </a:solidFill>
              <a:effectLst/>
              <a:latin typeface="+mn-lt"/>
              <a:ea typeface="+mn-ea"/>
              <a:cs typeface="+mn-cs"/>
            </a:rPr>
            <a:t> wesentlich </a:t>
          </a:r>
          <a:r>
            <a:rPr lang="de-DE" sz="1100">
              <a:solidFill>
                <a:sysClr val="windowText" lastClr="000000"/>
              </a:solidFill>
              <a:effectLst/>
              <a:latin typeface="+mn-lt"/>
              <a:ea typeface="+mn-ea"/>
              <a:cs typeface="+mn-cs"/>
            </a:rPr>
            <a:t>gilt bei </a:t>
          </a:r>
          <a:r>
            <a:rPr lang="de-DE" sz="1100" b="1">
              <a:solidFill>
                <a:sysClr val="windowText" lastClr="000000"/>
              </a:solidFill>
              <a:effectLst/>
              <a:latin typeface="+mn-lt"/>
              <a:ea typeface="+mn-ea"/>
              <a:cs typeface="+mn-cs"/>
            </a:rPr>
            <a:t>3,5</a:t>
          </a:r>
          <a:r>
            <a:rPr lang="de-DE" sz="1100">
              <a:solidFill>
                <a:sysClr val="windowText" lastClr="000000"/>
              </a:solidFill>
              <a:effectLst/>
              <a:latin typeface="+mn-lt"/>
              <a:ea typeface="+mn-ea"/>
              <a:cs typeface="+mn-cs"/>
            </a:rPr>
            <a:t> gesetzt.</a:t>
          </a:r>
          <a:endParaRPr lang="de-DE">
            <a:solidFill>
              <a:sysClr val="windowText" lastClr="000000"/>
            </a:solidFill>
            <a:effectLst/>
          </a:endParaRPr>
        </a:p>
        <a:p>
          <a:r>
            <a:rPr lang="de-DE" sz="1100" b="1">
              <a:solidFill>
                <a:sysClr val="windowText" lastClr="000000"/>
              </a:solidFill>
              <a:effectLst/>
              <a:latin typeface="+mn-lt"/>
              <a:ea typeface="+mn-ea"/>
              <a:cs typeface="+mn-cs"/>
            </a:rPr>
            <a:t>Unternehmensspezifische Begründung: </a:t>
          </a:r>
          <a:endParaRPr lang="de-DE">
            <a:solidFill>
              <a:sysClr val="windowText" lastClr="000000"/>
            </a:solidFill>
            <a:effectLst/>
          </a:endParaRPr>
        </a:p>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355421</xdr:colOff>
      <xdr:row>6</xdr:row>
      <xdr:rowOff>119302</xdr:rowOff>
    </xdr:from>
    <xdr:to>
      <xdr:col>37</xdr:col>
      <xdr:colOff>223944</xdr:colOff>
      <xdr:row>17</xdr:row>
      <xdr:rowOff>19946</xdr:rowOff>
    </xdr:to>
    <xdr:graphicFrame macro="">
      <xdr:nvGraphicFramePr>
        <xdr:cNvPr id="3" name="Diagramm 2">
          <a:extLst>
            <a:ext uri="{FF2B5EF4-FFF2-40B4-BE49-F238E27FC236}">
              <a16:creationId xmlns:a16="http://schemas.microsoft.com/office/drawing/2014/main" id="{D69D731A-B6C2-45FF-8FEF-DB2666F86C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281354</xdr:colOff>
      <xdr:row>0</xdr:row>
      <xdr:rowOff>433753</xdr:rowOff>
    </xdr:from>
    <xdr:to>
      <xdr:col>30</xdr:col>
      <xdr:colOff>194895</xdr:colOff>
      <xdr:row>4</xdr:row>
      <xdr:rowOff>749543</xdr:rowOff>
    </xdr:to>
    <xdr:sp macro="" textlink="">
      <xdr:nvSpPr>
        <xdr:cNvPr id="4" name="Ellipse 3">
          <a:extLst>
            <a:ext uri="{FF2B5EF4-FFF2-40B4-BE49-F238E27FC236}">
              <a16:creationId xmlns:a16="http://schemas.microsoft.com/office/drawing/2014/main" id="{747ADF77-8DFC-47BA-9AB8-5A14F1D7164D}"/>
            </a:ext>
          </a:extLst>
        </xdr:cNvPr>
        <xdr:cNvSpPr/>
      </xdr:nvSpPr>
      <xdr:spPr>
        <a:xfrm>
          <a:off x="40280492" y="433753"/>
          <a:ext cx="2305049" cy="17811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200"/>
            <a:t>Hinweis</a:t>
          </a:r>
          <a:r>
            <a:rPr lang="de-DE" sz="1200" baseline="0"/>
            <a:t> zur Graphik: Um die Graphik zu bearbeiten muss der Blattschutz aufgehoben werden. Es ist kein Passwort notwendig,.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204326</xdr:colOff>
      <xdr:row>6</xdr:row>
      <xdr:rowOff>400708</xdr:rowOff>
    </xdr:from>
    <xdr:to>
      <xdr:col>35</xdr:col>
      <xdr:colOff>72257</xdr:colOff>
      <xdr:row>21</xdr:row>
      <xdr:rowOff>516767</xdr:rowOff>
    </xdr:to>
    <xdr:graphicFrame macro="">
      <xdr:nvGraphicFramePr>
        <xdr:cNvPr id="2" name="Diagramm 1">
          <a:extLst>
            <a:ext uri="{FF2B5EF4-FFF2-40B4-BE49-F238E27FC236}">
              <a16:creationId xmlns:a16="http://schemas.microsoft.com/office/drawing/2014/main" id="{F0323788-ABF3-4C05-86DD-FB970E985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170793</xdr:colOff>
      <xdr:row>0</xdr:row>
      <xdr:rowOff>578069</xdr:rowOff>
    </xdr:from>
    <xdr:to>
      <xdr:col>26</xdr:col>
      <xdr:colOff>71601</xdr:colOff>
      <xdr:row>4</xdr:row>
      <xdr:rowOff>887796</xdr:rowOff>
    </xdr:to>
    <xdr:sp macro="" textlink="">
      <xdr:nvSpPr>
        <xdr:cNvPr id="3" name="Ellipse 2">
          <a:extLst>
            <a:ext uri="{FF2B5EF4-FFF2-40B4-BE49-F238E27FC236}">
              <a16:creationId xmlns:a16="http://schemas.microsoft.com/office/drawing/2014/main" id="{F8811D30-77D1-49DB-A9AF-470BE660A0BC}"/>
            </a:ext>
          </a:extLst>
        </xdr:cNvPr>
        <xdr:cNvSpPr/>
      </xdr:nvSpPr>
      <xdr:spPr>
        <a:xfrm>
          <a:off x="36181862" y="578069"/>
          <a:ext cx="2305049" cy="17811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200"/>
            <a:t>Hinweis</a:t>
          </a:r>
          <a:r>
            <a:rPr lang="de-DE" sz="1200" baseline="0"/>
            <a:t> zur Graphik: Um die Graphik zu bearbeiten muss der Blattschutz aufgehoben werden. Es ist kein Passwort notwendig,.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30C8FC-CE1D-4A06-8DB3-8BBE897FB231}" name="Tabelle1245644" displayName="Tabelle1245644" ref="A9:J105" totalsRowShown="0" headerRowDxfId="125" dataDxfId="124">
  <autoFilter ref="A9:J105" xr:uid="{DF7C6FF0-ED29-4334-B64C-99CFE674BC0B}"/>
  <tableColumns count="10">
    <tableColumn id="2" xr3:uid="{EB826E95-8F7E-4915-A8C5-6F492A0E96D5}" name="ESRS" dataDxfId="123"/>
    <tableColumn id="3" xr3:uid="{ECC8857B-E55D-4D67-84CB-F5978FD8DD3B}" name="Oberthema" dataDxfId="122"/>
    <tableColumn id="4" xr3:uid="{1010DB29-7DF0-472D-BBAA-D5FA2E88EA63}" name="Unterthema" dataDxfId="121"/>
    <tableColumn id="25" xr3:uid="{DFDC1BB5-5466-48E9-BAB6-A205BCA6FC7E}" name="Unter-Unterthema" dataDxfId="120"/>
    <tableColumn id="5" xr3:uid="{29B7CE74-D065-4FBA-B508-A3EC302A7524}" name="IRO" dataDxfId="119"/>
    <tableColumn id="6" xr3:uid="{9A050E0D-E011-4F3F-97F6-5A8BE7FCAC74}" name="Beschreibung des Impacts / des finanziellen Risikos / der finanziellen Chance" dataDxfId="118"/>
    <tableColumn id="31" xr3:uid="{095594F7-66B9-4872-92C9-1F3A2BAF1DC5}" name="Definition &quot;I&quot; oder &quot;R&quot; oder &quot;O&quot;" dataDxfId="117"/>
    <tableColumn id="29" xr3:uid="{939709AB-4CB5-4B7F-9F04-24ACF81F9D99}" name="Abteilung" dataDxfId="116"/>
    <tableColumn id="27" xr3:uid="{480C98B2-E009-4CAB-A272-912E2A37AC36}" name="Zuständigkeit" dataDxfId="115"/>
    <tableColumn id="18" xr3:uid="{45C12F5A-0771-4728-8861-4EADB416EC70}" name="Quellenangabe" dataDxfId="114"/>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DDC53F-6094-4BF6-B63D-1D1D4CF24A76}" name="Tabelle124564510727" displayName="Tabelle124564510727" ref="A5:J102" totalsRowShown="0" headerRowDxfId="110" dataDxfId="108" headerRowBorderDxfId="109">
  <autoFilter ref="A5:J102" xr:uid="{31FC7ED2-ACAC-44D2-8A11-EF4725FC80C0}"/>
  <tableColumns count="10">
    <tableColumn id="2" xr3:uid="{9F959BE9-3BDC-4376-9376-D6B4C86BD5B8}" name="ESRS" dataDxfId="107"/>
    <tableColumn id="3" xr3:uid="{E9CFDFA3-BC6A-43FF-8A67-94F9DA2018D8}" name="Oberthema" dataDxfId="106"/>
    <tableColumn id="4" xr3:uid="{50FBF415-FCFE-495A-AEE7-04F39B96A496}" name="Unterthema" dataDxfId="105"/>
    <tableColumn id="25" xr3:uid="{9C27CFDB-9AA8-4AD8-9F6F-08033FB0D150}" name="Unter-Unterthema" dataDxfId="104"/>
    <tableColumn id="1" xr3:uid="{3645EC87-8DFF-4B99-9958-C5D4C9C163FC}" name="IRO" dataDxfId="103"/>
    <tableColumn id="6" xr3:uid="{483B45B5-4CB3-4A33-9D84-C2BA4FBE1093}" name="Auswirkungen (&quot;I&quot;)" dataDxfId="102"/>
    <tableColumn id="31" xr3:uid="{64523DCE-71D4-461D-8C78-D342B267707A}" name="Definition &quot;I&quot; oder &quot;R&quot; oder &quot;O&quot;" dataDxfId="101"/>
    <tableColumn id="29" xr3:uid="{BEB2869D-A034-449E-A184-35DE7C3A7556}" name="Zeitliche Bewertung" dataDxfId="100"/>
    <tableColumn id="27" xr3:uid="{8E98B410-8790-4DD3-A75D-9B79F89A2E7D}" name="Verortung in der Wertschöpfungskette" dataDxfId="99"/>
    <tableColumn id="18" xr3:uid="{3594CB5D-4CA6-42B2-B9BB-1E3066CC3796}" name="Positiv/ Negativ" dataDxfId="98"/>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B0198D-7E02-44D4-8518-532C838A70B4}" name="Tabelle124564511126" displayName="Tabelle124564511126" ref="A5:J101" totalsRowShown="0" headerRowDxfId="92" dataDxfId="91">
  <autoFilter ref="A5:J101" xr:uid="{DF7C6FF0-ED29-4334-B64C-99CFE674BC0B}"/>
  <tableColumns count="10">
    <tableColumn id="2" xr3:uid="{21B7D805-077C-43EF-9947-13577AFE54A2}" name="ESRS" dataDxfId="90"/>
    <tableColumn id="3" xr3:uid="{3EF4618B-583B-4A07-B4BF-2E2D79C788E6}" name="Oberthema" dataDxfId="89"/>
    <tableColumn id="4" xr3:uid="{E337931E-AB9A-4317-A42E-3551E0C3BE63}" name="Unterthema" dataDxfId="88"/>
    <tableColumn id="25" xr3:uid="{F98272F0-F3F6-432A-B3C1-725C1076E03E}" name="Unter-Unterthema" dataDxfId="87"/>
    <tableColumn id="5" xr3:uid="{68ED0942-9266-496D-8D9E-8F88F69F9B25}" name="IRO" dataDxfId="86"/>
    <tableColumn id="6" xr3:uid="{7E41F627-4605-4C58-8AD3-B6EEB7CA2531}" name="Finanzielle Chancen und Risiken (&quot;RO&quot;)" dataDxfId="85"/>
    <tableColumn id="1" xr3:uid="{652C38E9-5C3A-4D17-8044-6AA523E7E695}" name="Definition &quot;I&quot; oder &quot;R&quot; oder &quot;O&quot;" dataDxfId="84"/>
    <tableColumn id="31" xr3:uid="{B28D08AF-69F5-477B-8888-C8A8C06744FE}" name="Chance/ Risko" dataDxfId="83"/>
    <tableColumn id="29" xr3:uid="{791B09E4-24E4-45CE-9B24-BDF165C553F8}" name="Zeitliche Bewertung" dataDxfId="82"/>
    <tableColumn id="27" xr3:uid="{DB346353-1F52-4012-81C3-486B53FA4E8A}" name="Verortung in der Wertschöpfungskette" dataDxfId="81"/>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63DED4-E685-47EC-8A84-949D1EE60C24}" name="Tabelle124564" displayName="Tabelle124564" ref="A5:J101" totalsRowShown="0" headerRowDxfId="80" dataDxfId="79">
  <autoFilter ref="A5:J101" xr:uid="{DF7C6FF0-ED29-4334-B64C-99CFE674BC0B}"/>
  <tableColumns count="10">
    <tableColumn id="2" xr3:uid="{4514538C-62AB-4C1F-BF35-3D3D6FABBE7A}" name="ESRS" dataDxfId="78"/>
    <tableColumn id="3" xr3:uid="{F7553B47-EA02-48A3-93AD-066CD55B8038}" name="Oberthema" dataDxfId="77"/>
    <tableColumn id="4" xr3:uid="{19B46B97-DEEB-40EA-81B0-DA27408EDF22}" name="Unterthema" dataDxfId="76"/>
    <tableColumn id="25" xr3:uid="{A530CC18-5742-4548-BAEC-5E92DA7845CD}" name="Unter-Unterthema" dataDxfId="75"/>
    <tableColumn id="5" xr3:uid="{2C5125D8-7E31-49B4-8314-98A33DA5EEA5}" name="IRO" dataDxfId="74"/>
    <tableColumn id="6" xr3:uid="{CD33EC41-B700-4582-B7EF-29171BA5A9F5}" name="Beschreibung des Impacts / des finanziellen Risikos / der finanziellen Chance" dataDxfId="73"/>
    <tableColumn id="31" xr3:uid="{E7E39674-C1CB-4A6F-AA16-EAC313FAFEC7}" name="Definition &quot;I&quot; oder &quot;R&quot; oder &quot;O&quot;" dataDxfId="72"/>
    <tableColumn id="29" xr3:uid="{623E9FDC-5887-4F4E-8A4C-C55A8B02ABFD}" name="Abteilung" dataDxfId="71"/>
    <tableColumn id="27" xr3:uid="{95D0BC23-A2F4-4C4E-B7A6-8E4164471D5F}" name="Zuständigkeit" dataDxfId="70"/>
    <tableColumn id="18" xr3:uid="{51B7B3D3-6FFE-42E3-8A4A-C923CF7DFA7D}" name="Quellenangabe" dataDxfId="69"/>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FC7ED2-ACAC-44D2-8A11-EF4725FC80C0}" name="Tabelle12456451072" displayName="Tabelle12456451072" ref="A5:AA101" totalsRowShown="0" headerRowDxfId="60" dataDxfId="58" headerRowBorderDxfId="59">
  <autoFilter ref="A5:AA101" xr:uid="{31FC7ED2-ACAC-44D2-8A11-EF4725FC80C0}"/>
  <tableColumns count="27">
    <tableColumn id="2" xr3:uid="{300DF774-78BD-46B9-8B5E-DD385264687F}" name="ESRS" dataDxfId="57"/>
    <tableColumn id="3" xr3:uid="{9BB73B42-51EB-4EB7-A269-449862B129C1}" name="Oberthema" dataDxfId="56"/>
    <tableColumn id="4" xr3:uid="{321E6149-2733-497A-85BD-E89D67C8DEC9}" name="Unterthema" dataDxfId="55"/>
    <tableColumn id="25" xr3:uid="{2464F551-8D9E-489F-9314-490CB0D179F6}" name="Unter-Unterthema" dataDxfId="54"/>
    <tableColumn id="1" xr3:uid="{02896385-1E1A-479C-9493-2F46230BECED}" name="IRO" dataDxfId="53"/>
    <tableColumn id="6" xr3:uid="{11E0F478-C809-443C-B088-29EA6EBB8123}" name="Auswirkungen (&quot;I&quot;)" dataDxfId="52"/>
    <tableColumn id="31" xr3:uid="{46FE31D4-B6FB-46BA-A20C-773AF2CD42BC}" name="Definition &quot;I&quot; oder &quot;R&quot; oder &quot;O&quot;" dataDxfId="51"/>
    <tableColumn id="29" xr3:uid="{8774F89B-D634-4366-9E20-A00BBE2A274A}" name="Zeitliche Bewertung" dataDxfId="50"/>
    <tableColumn id="27" xr3:uid="{2505C350-B3EB-4698-B21D-1BA78BC849CB}" name="Verortung in der Wertschöpfungskette" dataDxfId="49"/>
    <tableColumn id="18" xr3:uid="{B561BF75-60BD-447D-913B-80B7EF48AC81}" name="Positiv/ Negativ" dataDxfId="48"/>
    <tableColumn id="5" xr3:uid="{51870ACB-A9BF-476A-A6E9-072B11159241}" name="Tatsächlich/ Potenziell" dataDxfId="47"/>
    <tableColumn id="7" xr3:uid="{7009770A-C0F8-45F1-986E-7FA51EAF1133}" name="Ausmaß" dataDxfId="46"/>
    <tableColumn id="8" xr3:uid="{ACC2B1E6-A3B7-4348-AA37-6418D1990D61}" name="Umfang" dataDxfId="45"/>
    <tableColumn id="9" xr3:uid="{D852BD66-F1E1-46F7-AE7F-B04DDDCF9280}" name="Umkehrbarkeit" dataDxfId="44"/>
    <tableColumn id="10" xr3:uid="{87EB5BFB-B0B8-46CB-8489-13BDEC683D89}" name="Eintrittswahrscheinlichkeit" dataDxfId="43"/>
    <tableColumn id="11" xr3:uid="{5C854F29-A46F-4F57-9663-6D8388A0E835}" name="Verrechnung Ausmaß, Umfang, Umkehrbarkeit für Graphik" dataDxfId="42">
      <calculatedColumnFormula>IF(Tabelle12456451072[[#This Row],[Hilfsspalte]]="","",Tabelle12456451072[[#This Row],[Hilfsspalte]]+0.5-Tabelle12456451072[[#This Row],[PI 1x]]/(Tabelle12456451072[[#This Row],[PI freq]]+1))</calculatedColumnFormula>
    </tableColumn>
    <tableColumn id="12" xr3:uid="{CD6F7A2A-C632-4EA4-B9DD-2F8DBE1C07E5}" name="Gesamtscore Inside-Out" dataDxfId="41">
      <calculatedColumnFormula>(L6+M6+N6+O6)/4</calculatedColumnFormula>
    </tableColumn>
    <tableColumn id="13" xr3:uid="{A209263D-4003-48A0-9F88-D0CBCF6DC95B}" name="Wesentlich?" dataDxfId="40"/>
    <tableColumn id="14" xr3:uid="{8AA2A61C-C25D-4190-9297-05C6F1024DF2}" name="Begründung der Bewertung" dataDxfId="39"/>
    <tableColumn id="15" xr3:uid="{561C8F96-59EA-4783-8C69-1570BC428374}" name="Quellenangabe" dataDxfId="38"/>
    <tableColumn id="16" xr3:uid="{5661BD87-F6B6-499C-B83B-0B199A603B58}" name="Zuständigkeit" dataDxfId="37"/>
    <tableColumn id="17" xr3:uid="{20750D19-B7BE-417F-8F7D-806581E0E302}" name="Betroffene Stakeholder" dataDxfId="36"/>
    <tableColumn id="19" xr3:uid="{31235DA2-EA47-4E3D-B755-997427EF6D83}" name="Nutzer von Nachhaltigkeitsberichten" dataDxfId="35"/>
    <tableColumn id="20" xr3:uid="{5334E446-7910-4520-AA68-936CE77CEEEE}" name="PI komb" dataDxfId="34">
      <calculatedColumnFormula>O6&amp;AA6</calculatedColumnFormula>
    </tableColumn>
    <tableColumn id="21" xr3:uid="{A345D3C3-5683-409E-B12E-541527A0C652}" name="PI freq" dataDxfId="33">
      <calculatedColumnFormula>COUNTIF(Tabelle12456451072[PI komb],Tabelle12456451072[[#This Row],[PI komb]])</calculatedColumnFormula>
    </tableColumn>
    <tableColumn id="22" xr3:uid="{8272BEE4-ECBD-41B4-AE31-96F899D0B4C0}" name="PI 1x" dataDxfId="32">
      <calculatedColumnFormula>COUNTIF($X$7:Tabelle12456451072[[#This Row],[PI komb]],Tabelle12456451072[[#This Row],[PI komb]])</calculatedColumnFormula>
    </tableColumn>
    <tableColumn id="23" xr3:uid="{91CFF658-EB8D-4246-84D2-503E89B3E414}" name="Hilfsspalte" dataDxfId="31">
      <calculatedColumnFormula>IF((L6+M6+N6)/3=0,"",(L6+M6+N6)/3)</calculatedColumn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7422BD-F0EA-43F9-9B43-2ACD8E05FC6D}" name="Tabelle124564511129" displayName="Tabelle124564511129" ref="A5:X101" totalsRowShown="0" headerRowDxfId="25" dataDxfId="24">
  <autoFilter ref="A5:X101" xr:uid="{667422BD-F0EA-43F9-9B43-2ACD8E05FC6D}"/>
  <tableColumns count="24">
    <tableColumn id="2" xr3:uid="{62C9CEE5-1164-4EF2-ADA4-B7D602626AC7}" name="ESRS" dataDxfId="23"/>
    <tableColumn id="3" xr3:uid="{2CEC09D0-DE73-4EEB-A162-84271E9250BD}" name="Oberthema" dataDxfId="22"/>
    <tableColumn id="4" xr3:uid="{FF39074E-5031-4323-9060-D444CDC12C26}" name="Unterthema" dataDxfId="21"/>
    <tableColumn id="25" xr3:uid="{37BE5116-8824-490D-8151-A40027F3CD82}" name="Unter-Unterthema" dataDxfId="20"/>
    <tableColumn id="5" xr3:uid="{9A9BCD7F-4813-4581-BF77-49D281ECBBAB}" name="IRO" dataDxfId="19"/>
    <tableColumn id="6" xr3:uid="{A52B1F6F-F5BF-4CF5-8A8B-AA4E3F863346}" name="Finanzielle Chancen und Risiken (&quot;RO&quot;)" dataDxfId="18"/>
    <tableColumn id="1" xr3:uid="{8BAC3308-09AE-4A40-B6BE-FC51A111EECC}" name="Definition &quot;I&quot; oder &quot;R&quot; oder &quot;O&quot;" dataDxfId="17"/>
    <tableColumn id="31" xr3:uid="{1FD551AF-ED38-40D4-880B-45F5122203D2}" name="Chance/ Risko" dataDxfId="16"/>
    <tableColumn id="29" xr3:uid="{33A6C038-FB40-449F-A0ED-E8B13310F0D4}" name="Zeitliche Bewertung" dataDxfId="15"/>
    <tableColumn id="27" xr3:uid="{B8B27263-21FE-4B43-93AC-49BBBDEE387C}" name="Verortung in der Wertschöpfungskette" dataDxfId="14"/>
    <tableColumn id="7" xr3:uid="{4BEB7ABF-96BB-4639-BFFE-F43703415406}" name="Ausmaß" dataDxfId="13"/>
    <tableColumn id="8" xr3:uid="{7865DE11-5196-423F-83B6-A0FC5C94E025}" name="Finanzieller Effekt" dataDxfId="12"/>
    <tableColumn id="9" xr3:uid="{74F9855E-4F86-4253-A196-FB1271DAD7FA}" name="Eintrittswahrscheinlichkeit" dataDxfId="11"/>
    <tableColumn id="10" xr3:uid="{B2DEB0C0-BD9C-4CDA-9C2C-A549D53A9703}" name="Korrektur des Bewertungskriteriums Ausmaß für die Graphik" dataDxfId="10">
      <calculatedColumnFormula>IF(K6="","",Tabelle124564511129[[#This Row],[Ausmaß]]+0.5-Tabelle124564511129[[#This Row],[PI 1x]]/(Tabelle124564511129[[#This Row],[PI freq]]+1))</calculatedColumnFormula>
    </tableColumn>
    <tableColumn id="11" xr3:uid="{1A362480-787A-4941-9865-FF9BB4EEC25E}" name="Gesamtscore Outside-In" dataDxfId="9">
      <calculatedColumnFormula>(Tabelle124564511129[[#This Row],[Ausmaß]]+Tabelle124564511129[[#This Row],[Eintrittswahrscheinlichkeit]])/2</calculatedColumnFormula>
    </tableColumn>
    <tableColumn id="12" xr3:uid="{A79EC40F-D88C-4361-9881-DD9B8A72923C}" name="Wesentlich?" dataDxfId="8"/>
    <tableColumn id="13" xr3:uid="{231B45AC-E1F7-4146-A72A-0E77B53A2E83}" name="Begründung der Bewertung" dataDxfId="7"/>
    <tableColumn id="14" xr3:uid="{585925A0-DC18-451F-BF7F-140CBBA4650F}" name="Quellenangabe" dataDxfId="6"/>
    <tableColumn id="15" xr3:uid="{59AA22E1-81C8-490D-9FA5-7EBD09FA6DA1}" name="Zuständigkeit" dataDxfId="5"/>
    <tableColumn id="16" xr3:uid="{E137F54D-419D-42D3-8F24-D1904F1F690A}" name="Betroffene Stakeholder" dataDxfId="4"/>
    <tableColumn id="17" xr3:uid="{A9AC0ED5-E356-4279-902E-6E6F222080C2}" name="Nutzer von Nachhaltigkeitsberichten" dataDxfId="3"/>
    <tableColumn id="18" xr3:uid="{F507BFD7-3E12-490A-9AC6-CDA21A0E6A58}" name="PI komb" dataDxfId="2">
      <calculatedColumnFormula>M6&amp;K6</calculatedColumnFormula>
    </tableColumn>
    <tableColumn id="19" xr3:uid="{B0093FF6-3AAD-4FF9-87ED-4CCEFDDDBF11}" name="PI freq" dataDxfId="1">
      <calculatedColumnFormula>COUNTIF(Tabelle124564511129[PI komb],Tabelle124564511129[[#This Row],[PI komb]])</calculatedColumnFormula>
    </tableColumn>
    <tableColumn id="20" xr3:uid="{BB0304F2-2DEC-43CE-8A33-AF4EFBD34B01}" name="PI 1x" dataDxfId="0">
      <calculatedColumnFormula>COUNTIF($V$7:Tabelle124564511129[[#This Row],[PI komb]],Tabelle124564511129[[#This Row],[PI komb]])</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weltpakt.bayern.de/werkzeuge/nachhaltigkeitsmanagement/module.htm?m=1" TargetMode="External"/><Relationship Id="rId2" Type="http://schemas.openxmlformats.org/officeDocument/2006/relationships/hyperlink" Target="https://www.bihk.de/" TargetMode="External"/><Relationship Id="rId1" Type="http://schemas.openxmlformats.org/officeDocument/2006/relationships/hyperlink" Target="mailto:info@bihk.de%20bihk.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hk-muenchen.de/de/Service/Klimaschutz-Energiewende/" TargetMode="External"/><Relationship Id="rId2" Type="http://schemas.openxmlformats.org/officeDocument/2006/relationships/hyperlink" Target="https://www.deutscher-nachhaltigkeitskodex.de/media/4ijpazw4/dnk_iros-impacts-risks-and-opportunities.pdf" TargetMode="External"/><Relationship Id="rId1" Type="http://schemas.openxmlformats.org/officeDocument/2006/relationships/hyperlink" Target="https://www.deutscher-nachhaltigkeitskodex.de/media/4ijpazw4/dnk_iros-impacts-risks-and-opportunities.pdf"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7FD6-961A-4DEC-89EB-BE95BD624543}">
  <sheetPr>
    <tabColor rgb="FFC00000"/>
  </sheetPr>
  <dimension ref="A1:J36"/>
  <sheetViews>
    <sheetView tabSelected="1" zoomScale="60" zoomScaleNormal="60" workbookViewId="0">
      <selection activeCell="B3" sqref="B3:F3"/>
    </sheetView>
  </sheetViews>
  <sheetFormatPr baseColWidth="10" defaultColWidth="11.5546875" defaultRowHeight="14.4" x14ac:dyDescent="0.3"/>
  <cols>
    <col min="1" max="1" width="7.5546875" style="73" customWidth="1"/>
    <col min="2" max="2" width="114.5546875" style="1" customWidth="1"/>
    <col min="3" max="3" width="11.5546875" style="1"/>
    <col min="4" max="4" width="37.6640625" style="1" customWidth="1"/>
    <col min="5" max="5" width="40.88671875" style="1" customWidth="1"/>
    <col min="6" max="6" width="11.5546875" style="1" customWidth="1"/>
    <col min="7" max="7" width="38.44140625" style="1" customWidth="1"/>
    <col min="8" max="8" width="40" style="1" customWidth="1"/>
    <col min="9" max="9" width="49" style="1" customWidth="1"/>
    <col min="10" max="16384" width="11.5546875" style="1"/>
  </cols>
  <sheetData>
    <row r="1" spans="1:10" ht="85.2" customHeight="1" thickBot="1" x14ac:dyDescent="0.35"/>
    <row r="2" spans="1:10" s="72" customFormat="1" ht="26.4" thickBot="1" x14ac:dyDescent="0.55000000000000004">
      <c r="A2" s="79"/>
      <c r="B2" s="290" t="s">
        <v>140</v>
      </c>
      <c r="C2" s="290"/>
      <c r="D2" s="290"/>
      <c r="E2" s="290"/>
      <c r="F2" s="290"/>
      <c r="G2" s="290"/>
      <c r="H2" s="290"/>
      <c r="I2" s="290"/>
      <c r="J2" s="74"/>
    </row>
    <row r="3" spans="1:10" ht="231" customHeight="1" thickBot="1" x14ac:dyDescent="0.4">
      <c r="A3" s="64"/>
      <c r="B3" s="285" t="s">
        <v>200</v>
      </c>
      <c r="C3" s="286"/>
      <c r="D3" s="286"/>
      <c r="E3" s="286"/>
      <c r="F3" s="287"/>
      <c r="G3" s="78"/>
      <c r="H3" s="66"/>
      <c r="I3" s="65"/>
      <c r="J3" s="68"/>
    </row>
    <row r="4" spans="1:10" ht="23.4" customHeight="1" thickBot="1" x14ac:dyDescent="0.4">
      <c r="A4" s="64"/>
      <c r="B4" s="66"/>
      <c r="C4" s="66"/>
      <c r="D4" s="66"/>
      <c r="E4" s="66"/>
      <c r="F4" s="66"/>
      <c r="G4" s="66"/>
      <c r="H4" s="66"/>
      <c r="I4" s="65"/>
      <c r="J4" s="68"/>
    </row>
    <row r="5" spans="1:10" ht="42" customHeight="1" thickBot="1" x14ac:dyDescent="0.35">
      <c r="A5" s="64"/>
      <c r="B5" s="84" t="s">
        <v>158</v>
      </c>
      <c r="C5" s="288"/>
      <c r="D5" s="295" t="s">
        <v>190</v>
      </c>
      <c r="E5" s="296"/>
      <c r="F5" s="289"/>
      <c r="G5" s="299" t="s">
        <v>139</v>
      </c>
      <c r="H5" s="300"/>
      <c r="I5" s="296"/>
      <c r="J5" s="68"/>
    </row>
    <row r="6" spans="1:10" ht="23.4" customHeight="1" thickBot="1" x14ac:dyDescent="0.4">
      <c r="A6" s="64"/>
      <c r="B6" s="75" t="s">
        <v>138</v>
      </c>
      <c r="C6" s="288"/>
      <c r="D6" s="293" t="s">
        <v>177</v>
      </c>
      <c r="E6" s="294"/>
      <c r="F6" s="289"/>
      <c r="G6" s="293" t="s">
        <v>175</v>
      </c>
      <c r="H6" s="298"/>
      <c r="I6" s="294"/>
      <c r="J6" s="68"/>
    </row>
    <row r="7" spans="1:10" ht="330" customHeight="1" thickBot="1" x14ac:dyDescent="0.45">
      <c r="A7" s="64"/>
      <c r="B7" s="86" t="s">
        <v>176</v>
      </c>
      <c r="C7" s="288"/>
      <c r="D7" s="291"/>
      <c r="E7" s="292"/>
      <c r="F7" s="289"/>
      <c r="G7" s="291"/>
      <c r="H7" s="297"/>
      <c r="I7" s="292"/>
      <c r="J7" s="68"/>
    </row>
    <row r="8" spans="1:10" ht="43.95" customHeight="1" thickBot="1" x14ac:dyDescent="0.35">
      <c r="A8" s="64"/>
      <c r="B8" s="90" t="s">
        <v>196</v>
      </c>
      <c r="C8" s="77"/>
      <c r="D8" s="76" t="s">
        <v>150</v>
      </c>
      <c r="E8" s="76" t="s">
        <v>151</v>
      </c>
      <c r="F8" s="77"/>
      <c r="G8" s="76" t="s">
        <v>152</v>
      </c>
      <c r="H8" s="76" t="s">
        <v>153</v>
      </c>
      <c r="I8" s="76" t="s">
        <v>154</v>
      </c>
      <c r="J8" s="68"/>
    </row>
    <row r="9" spans="1:10" ht="15" thickBot="1" x14ac:dyDescent="0.35">
      <c r="A9" s="64"/>
      <c r="B9" s="65"/>
      <c r="C9" s="65"/>
      <c r="D9" s="65"/>
      <c r="E9" s="65"/>
      <c r="F9" s="65"/>
      <c r="G9" s="65"/>
      <c r="H9" s="65"/>
      <c r="I9" s="65"/>
      <c r="J9" s="68"/>
    </row>
    <row r="10" spans="1:10" ht="16.2" thickBot="1" x14ac:dyDescent="0.35">
      <c r="A10" s="64"/>
      <c r="B10" s="55" t="s">
        <v>141</v>
      </c>
      <c r="C10" s="65"/>
      <c r="D10" s="65"/>
      <c r="E10" s="65"/>
      <c r="F10" s="65"/>
      <c r="G10" s="65"/>
      <c r="H10" s="65"/>
      <c r="I10" s="65"/>
      <c r="J10" s="68"/>
    </row>
    <row r="11" spans="1:10" ht="16.2" thickBot="1" x14ac:dyDescent="0.35">
      <c r="A11" s="64"/>
      <c r="B11" s="56" t="s">
        <v>248</v>
      </c>
      <c r="C11" s="65"/>
      <c r="D11" s="65"/>
      <c r="E11" s="65"/>
      <c r="F11" s="65"/>
      <c r="G11" s="65"/>
      <c r="H11" s="65"/>
      <c r="I11" s="65"/>
      <c r="J11" s="68"/>
    </row>
    <row r="12" spans="1:10" ht="16.2" thickBot="1" x14ac:dyDescent="0.35">
      <c r="A12" s="64"/>
      <c r="B12" s="67"/>
      <c r="C12" s="65"/>
      <c r="D12" s="65"/>
      <c r="E12" s="65"/>
      <c r="F12" s="65"/>
      <c r="G12" s="65"/>
      <c r="H12" s="65"/>
      <c r="I12" s="65"/>
      <c r="J12" s="68"/>
    </row>
    <row r="13" spans="1:10" ht="16.2" thickBot="1" x14ac:dyDescent="0.35">
      <c r="A13" s="64"/>
      <c r="B13" s="55" t="s">
        <v>142</v>
      </c>
      <c r="C13" s="65"/>
      <c r="D13" s="65"/>
      <c r="E13" s="65"/>
      <c r="F13" s="65"/>
      <c r="G13" s="65"/>
      <c r="H13" s="65"/>
      <c r="I13" s="65"/>
      <c r="J13" s="68"/>
    </row>
    <row r="14" spans="1:10" ht="15.6" x14ac:dyDescent="0.3">
      <c r="A14" s="64"/>
      <c r="B14" s="57" t="s">
        <v>143</v>
      </c>
      <c r="C14" s="65"/>
      <c r="D14" s="65"/>
      <c r="E14" s="65"/>
      <c r="F14" s="65"/>
      <c r="G14" s="65"/>
      <c r="H14" s="65"/>
      <c r="I14" s="65"/>
      <c r="J14" s="68"/>
    </row>
    <row r="15" spans="1:10" ht="15.6" x14ac:dyDescent="0.3">
      <c r="A15" s="64"/>
      <c r="B15" s="58" t="s">
        <v>144</v>
      </c>
      <c r="C15" s="65"/>
      <c r="D15" s="65"/>
      <c r="E15" s="65"/>
      <c r="F15" s="65"/>
      <c r="G15" s="65"/>
      <c r="H15" s="65"/>
      <c r="I15" s="65"/>
      <c r="J15" s="68"/>
    </row>
    <row r="16" spans="1:10" ht="15.6" x14ac:dyDescent="0.3">
      <c r="A16" s="64"/>
      <c r="B16" s="58" t="s">
        <v>145</v>
      </c>
      <c r="C16" s="65"/>
      <c r="D16" s="65"/>
      <c r="E16" s="65"/>
      <c r="F16" s="65"/>
      <c r="G16" s="65"/>
      <c r="H16" s="65"/>
      <c r="I16" s="65"/>
      <c r="J16" s="68"/>
    </row>
    <row r="17" spans="1:10" ht="15.6" x14ac:dyDescent="0.3">
      <c r="A17" s="64"/>
      <c r="B17" s="59" t="s">
        <v>146</v>
      </c>
      <c r="C17" s="65"/>
      <c r="D17" s="65"/>
      <c r="E17" s="65"/>
      <c r="F17" s="65"/>
      <c r="G17" s="65"/>
      <c r="H17" s="65"/>
      <c r="I17" s="65"/>
      <c r="J17" s="68"/>
    </row>
    <row r="18" spans="1:10" ht="15.6" x14ac:dyDescent="0.3">
      <c r="A18" s="64"/>
      <c r="B18" s="59" t="s">
        <v>147</v>
      </c>
      <c r="C18" s="65"/>
      <c r="D18" s="65"/>
      <c r="E18" s="65"/>
      <c r="F18" s="65"/>
      <c r="G18" s="65"/>
      <c r="H18" s="65"/>
      <c r="I18" s="65"/>
      <c r="J18" s="68"/>
    </row>
    <row r="19" spans="1:10" ht="15.6" x14ac:dyDescent="0.3">
      <c r="A19" s="64"/>
      <c r="B19" s="59" t="s">
        <v>148</v>
      </c>
      <c r="C19" s="65"/>
      <c r="D19" s="65"/>
      <c r="E19" s="65"/>
      <c r="F19" s="65"/>
      <c r="G19" s="65"/>
      <c r="H19" s="65"/>
      <c r="I19" s="65"/>
      <c r="J19" s="68"/>
    </row>
    <row r="20" spans="1:10" ht="15.6" x14ac:dyDescent="0.3">
      <c r="A20" s="64"/>
      <c r="B20" s="60" t="s">
        <v>171</v>
      </c>
      <c r="C20" s="65"/>
      <c r="D20" s="65"/>
      <c r="E20" s="65"/>
      <c r="F20" s="65"/>
      <c r="G20" s="65"/>
      <c r="H20" s="65"/>
      <c r="I20" s="65"/>
      <c r="J20" s="68"/>
    </row>
    <row r="21" spans="1:10" ht="15.6" x14ac:dyDescent="0.3">
      <c r="A21" s="64"/>
      <c r="B21" s="61" t="s">
        <v>172</v>
      </c>
      <c r="C21" s="65"/>
      <c r="D21" s="65"/>
      <c r="E21" s="65"/>
      <c r="F21" s="65"/>
      <c r="G21" s="65"/>
      <c r="H21" s="65"/>
      <c r="I21" s="65"/>
      <c r="J21" s="68"/>
    </row>
    <row r="22" spans="1:10" ht="15.6" x14ac:dyDescent="0.3">
      <c r="A22" s="64"/>
      <c r="B22" s="61"/>
      <c r="C22" s="65"/>
      <c r="D22" s="65"/>
      <c r="E22" s="65"/>
      <c r="F22" s="65"/>
      <c r="G22" s="65"/>
      <c r="H22" s="65"/>
      <c r="I22" s="65"/>
      <c r="J22" s="68"/>
    </row>
    <row r="23" spans="1:10" ht="15.6" x14ac:dyDescent="0.3">
      <c r="A23" s="64"/>
      <c r="B23" s="83" t="s">
        <v>178</v>
      </c>
      <c r="C23" s="65"/>
      <c r="D23" s="65"/>
      <c r="E23" s="65"/>
      <c r="F23" s="65"/>
      <c r="G23" s="65"/>
      <c r="H23" s="65"/>
      <c r="I23" s="65"/>
      <c r="J23" s="68"/>
    </row>
    <row r="24" spans="1:10" ht="15.6" x14ac:dyDescent="0.3">
      <c r="A24" s="64"/>
      <c r="B24" s="81" t="s">
        <v>163</v>
      </c>
      <c r="C24" s="65"/>
      <c r="D24" s="65"/>
      <c r="E24" s="65"/>
      <c r="F24" s="65"/>
      <c r="G24" s="65"/>
      <c r="H24" s="65"/>
      <c r="I24" s="65"/>
      <c r="J24" s="68"/>
    </row>
    <row r="25" spans="1:10" ht="15.6" x14ac:dyDescent="0.3">
      <c r="A25" s="64"/>
      <c r="B25" s="82" t="s">
        <v>191</v>
      </c>
      <c r="C25" s="65"/>
      <c r="D25" s="65"/>
      <c r="E25" s="65"/>
      <c r="F25" s="65"/>
      <c r="G25" s="65"/>
      <c r="H25" s="65"/>
      <c r="I25" s="65"/>
      <c r="J25" s="68"/>
    </row>
    <row r="26" spans="1:10" ht="15.6" x14ac:dyDescent="0.3">
      <c r="A26" s="64"/>
      <c r="B26" s="82" t="s">
        <v>164</v>
      </c>
      <c r="C26" s="65"/>
      <c r="D26" s="65"/>
      <c r="E26" s="65"/>
      <c r="F26" s="65"/>
      <c r="G26" s="65"/>
      <c r="H26" s="65"/>
      <c r="I26" s="65"/>
      <c r="J26" s="68"/>
    </row>
    <row r="27" spans="1:10" ht="15.6" x14ac:dyDescent="0.3">
      <c r="A27" s="64"/>
      <c r="B27" s="82" t="s">
        <v>165</v>
      </c>
      <c r="C27" s="65"/>
      <c r="D27" s="65"/>
      <c r="E27" s="65"/>
      <c r="F27" s="65"/>
      <c r="G27" s="65"/>
      <c r="H27" s="65"/>
      <c r="I27" s="65"/>
      <c r="J27" s="68"/>
    </row>
    <row r="28" spans="1:10" ht="15.6" x14ac:dyDescent="0.3">
      <c r="A28" s="64"/>
      <c r="B28" s="61" t="s">
        <v>173</v>
      </c>
      <c r="C28" s="65"/>
      <c r="D28" s="65"/>
      <c r="E28" s="65"/>
      <c r="F28" s="65"/>
      <c r="G28" s="65"/>
      <c r="H28" s="65"/>
      <c r="I28" s="65"/>
      <c r="J28" s="68"/>
    </row>
    <row r="29" spans="1:10" ht="15.6" x14ac:dyDescent="0.3">
      <c r="A29" s="64"/>
      <c r="B29" s="61" t="s">
        <v>174</v>
      </c>
      <c r="C29" s="65"/>
      <c r="D29" s="65"/>
      <c r="E29" s="65"/>
      <c r="F29" s="65"/>
      <c r="G29" s="65"/>
      <c r="H29" s="65"/>
      <c r="I29" s="65"/>
      <c r="J29" s="68"/>
    </row>
    <row r="30" spans="1:10" ht="15.6" x14ac:dyDescent="0.3">
      <c r="A30" s="64"/>
      <c r="B30" s="61"/>
      <c r="C30" s="65"/>
      <c r="D30" s="65"/>
      <c r="E30" s="65"/>
      <c r="F30" s="65"/>
      <c r="G30" s="65"/>
      <c r="H30" s="65"/>
      <c r="I30" s="65"/>
      <c r="J30" s="68"/>
    </row>
    <row r="31" spans="1:10" ht="15.6" x14ac:dyDescent="0.3">
      <c r="A31" s="64"/>
      <c r="B31" s="61"/>
      <c r="C31" s="65"/>
      <c r="D31" s="65"/>
      <c r="E31" s="65"/>
      <c r="F31" s="65"/>
      <c r="G31" s="65"/>
      <c r="H31" s="65"/>
      <c r="I31" s="65"/>
      <c r="J31" s="68"/>
    </row>
    <row r="32" spans="1:10" ht="15.6" x14ac:dyDescent="0.3">
      <c r="A32" s="64"/>
      <c r="B32" s="62" t="s">
        <v>149</v>
      </c>
      <c r="C32" s="65"/>
      <c r="D32" s="65"/>
      <c r="E32" s="65"/>
      <c r="F32" s="65"/>
      <c r="G32" s="65"/>
      <c r="H32" s="65"/>
      <c r="I32" s="65"/>
      <c r="J32" s="68"/>
    </row>
    <row r="33" spans="1:10" ht="15.6" x14ac:dyDescent="0.3">
      <c r="A33" s="64"/>
      <c r="B33" s="58" t="s">
        <v>144</v>
      </c>
      <c r="C33" s="65"/>
      <c r="D33" s="65"/>
      <c r="E33" s="65"/>
      <c r="F33" s="65"/>
      <c r="G33" s="65"/>
      <c r="H33" s="65"/>
      <c r="I33" s="65"/>
      <c r="J33" s="68"/>
    </row>
    <row r="34" spans="1:10" ht="16.2" thickBot="1" x14ac:dyDescent="0.35">
      <c r="A34" s="64"/>
      <c r="B34" s="63"/>
      <c r="C34" s="65"/>
      <c r="D34" s="65"/>
      <c r="E34" s="65"/>
      <c r="F34" s="65"/>
      <c r="G34" s="65"/>
      <c r="H34" s="65"/>
      <c r="I34" s="65"/>
      <c r="J34" s="68"/>
    </row>
    <row r="35" spans="1:10" x14ac:dyDescent="0.3">
      <c r="A35" s="64"/>
      <c r="B35" s="65"/>
      <c r="C35" s="65"/>
      <c r="D35" s="65"/>
      <c r="E35" s="65"/>
      <c r="F35" s="65"/>
      <c r="G35" s="65"/>
      <c r="H35" s="65"/>
      <c r="I35" s="65"/>
      <c r="J35" s="68"/>
    </row>
    <row r="36" spans="1:10" ht="15" thickBot="1" x14ac:dyDescent="0.35">
      <c r="A36" s="69"/>
      <c r="B36" s="70"/>
      <c r="C36" s="70"/>
      <c r="D36" s="70"/>
      <c r="E36" s="70"/>
      <c r="F36" s="70"/>
      <c r="G36" s="70"/>
      <c r="H36" s="70"/>
      <c r="I36" s="70"/>
      <c r="J36" s="71"/>
    </row>
  </sheetData>
  <mergeCells count="10">
    <mergeCell ref="B3:F3"/>
    <mergeCell ref="C5:C7"/>
    <mergeCell ref="F5:F7"/>
    <mergeCell ref="B2:I2"/>
    <mergeCell ref="D7:E7"/>
    <mergeCell ref="D6:E6"/>
    <mergeCell ref="D5:E5"/>
    <mergeCell ref="G7:I7"/>
    <mergeCell ref="G6:I6"/>
    <mergeCell ref="G5:I5"/>
  </mergeCells>
  <hyperlinks>
    <hyperlink ref="B28" r:id="rId1" display="info@bihk.de bihk.de" xr:uid="{25359DE5-583B-4516-B518-99AB8514F73A}"/>
    <hyperlink ref="B29" r:id="rId2" xr:uid="{E9E28E02-BF66-4263-9D00-FC2F57203E37}"/>
    <hyperlink ref="B8" r:id="rId3" xr:uid="{DDFFA8C2-FDD6-493F-A971-BD94FED2A6E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3A24-D719-4A0D-AD9B-D65F80F7E98C}">
  <sheetPr>
    <tabColor rgb="FF00B050"/>
  </sheetPr>
  <dimension ref="A1:K105"/>
  <sheetViews>
    <sheetView topLeftCell="B7" zoomScale="80" zoomScaleNormal="80" workbookViewId="0">
      <selection activeCell="C17" sqref="C17"/>
    </sheetView>
  </sheetViews>
  <sheetFormatPr baseColWidth="10" defaultColWidth="11.5546875" defaultRowHeight="14.4" outlineLevelRow="1" x14ac:dyDescent="0.3"/>
  <cols>
    <col min="1" max="1" width="11.5546875" style="1"/>
    <col min="2" max="2" width="26.109375" style="1" customWidth="1"/>
    <col min="3" max="3" width="21.5546875" style="1" customWidth="1"/>
    <col min="4" max="4" width="22.109375" style="1" customWidth="1"/>
    <col min="5" max="5" width="14.33203125" style="1" customWidth="1"/>
    <col min="6" max="6" width="55.33203125" style="1" bestFit="1" customWidth="1"/>
    <col min="7" max="7" width="15.88671875" style="1" customWidth="1"/>
    <col min="8" max="8" width="24.6640625" style="1" customWidth="1"/>
    <col min="9" max="9" width="23.6640625" style="1" customWidth="1"/>
    <col min="10" max="10" width="36.33203125" style="1" bestFit="1" customWidth="1"/>
    <col min="11" max="11" width="36.33203125" style="1" customWidth="1"/>
    <col min="12" max="16384" width="11.5546875" style="1"/>
  </cols>
  <sheetData>
    <row r="1" spans="1:11" ht="268.95" customHeight="1" thickBot="1" x14ac:dyDescent="0.35">
      <c r="A1" s="301" t="s">
        <v>201</v>
      </c>
      <c r="B1" s="302"/>
      <c r="C1" s="302"/>
      <c r="D1" s="302"/>
      <c r="E1" s="302"/>
      <c r="F1" s="302"/>
      <c r="G1" s="302"/>
      <c r="H1" s="302"/>
      <c r="I1" s="302"/>
      <c r="J1" s="303"/>
    </row>
    <row r="2" spans="1:11" ht="126" customHeight="1" x14ac:dyDescent="0.3">
      <c r="A2" s="88"/>
      <c r="B2" s="87"/>
      <c r="C2" s="87"/>
      <c r="D2" s="87"/>
      <c r="E2" s="87"/>
      <c r="F2" s="87"/>
      <c r="G2" s="87"/>
      <c r="H2" s="87"/>
      <c r="I2" s="87"/>
      <c r="J2" s="87"/>
    </row>
    <row r="3" spans="1:11" ht="113.4" customHeight="1" x14ac:dyDescent="0.3">
      <c r="A3" s="88"/>
      <c r="B3" s="87"/>
      <c r="C3" s="87"/>
      <c r="D3" s="87"/>
      <c r="E3" s="87"/>
      <c r="F3" s="87"/>
      <c r="G3" s="87"/>
      <c r="H3" s="87"/>
      <c r="I3" s="87"/>
      <c r="J3" s="87"/>
    </row>
    <row r="4" spans="1:11" ht="55.95" customHeight="1" thickBot="1" x14ac:dyDescent="0.35"/>
    <row r="5" spans="1:11" s="27" customFormat="1" ht="54" customHeight="1" thickBot="1" x14ac:dyDescent="0.35">
      <c r="A5" s="321" t="s">
        <v>197</v>
      </c>
      <c r="B5" s="322"/>
      <c r="C5" s="322"/>
      <c r="D5" s="322"/>
      <c r="E5" s="322"/>
      <c r="F5" s="322"/>
      <c r="G5" s="322"/>
      <c r="H5" s="322"/>
      <c r="I5" s="322"/>
      <c r="J5" s="323"/>
    </row>
    <row r="6" spans="1:11" ht="14.4" customHeight="1" x14ac:dyDescent="0.3">
      <c r="A6" s="304" t="s">
        <v>114</v>
      </c>
      <c r="B6" s="305"/>
      <c r="C6" s="305"/>
      <c r="D6" s="305"/>
      <c r="E6" s="310" t="s">
        <v>113</v>
      </c>
      <c r="F6" s="311"/>
      <c r="G6" s="311"/>
      <c r="H6" s="311"/>
      <c r="I6" s="311"/>
      <c r="J6" s="312"/>
      <c r="K6" s="14"/>
    </row>
    <row r="7" spans="1:11" ht="15" thickBot="1" x14ac:dyDescent="0.35">
      <c r="A7" s="306"/>
      <c r="B7" s="307"/>
      <c r="C7" s="307"/>
      <c r="D7" s="307"/>
      <c r="E7" s="313"/>
      <c r="F7" s="314"/>
      <c r="G7" s="314"/>
      <c r="H7" s="314"/>
      <c r="I7" s="314"/>
      <c r="J7" s="315"/>
      <c r="K7" s="14"/>
    </row>
    <row r="8" spans="1:11" ht="31.95" customHeight="1" thickBot="1" x14ac:dyDescent="0.35">
      <c r="A8" s="308"/>
      <c r="B8" s="309"/>
      <c r="C8" s="309"/>
      <c r="D8" s="309"/>
      <c r="E8" s="316" t="s">
        <v>112</v>
      </c>
      <c r="F8" s="317"/>
      <c r="G8" s="317"/>
      <c r="H8" s="318"/>
      <c r="I8" s="319"/>
      <c r="J8" s="320"/>
      <c r="K8" s="14"/>
    </row>
    <row r="9" spans="1:11" ht="75" customHeight="1" thickBot="1" x14ac:dyDescent="0.35">
      <c r="A9" s="13" t="s">
        <v>111</v>
      </c>
      <c r="B9" s="13" t="s">
        <v>110</v>
      </c>
      <c r="C9" s="13" t="s">
        <v>109</v>
      </c>
      <c r="D9" s="13" t="s">
        <v>108</v>
      </c>
      <c r="E9" s="12" t="s">
        <v>107</v>
      </c>
      <c r="F9" s="11" t="s">
        <v>170</v>
      </c>
      <c r="G9" s="10" t="s">
        <v>106</v>
      </c>
      <c r="H9" s="9" t="s">
        <v>105</v>
      </c>
      <c r="I9" s="8" t="s">
        <v>104</v>
      </c>
      <c r="J9" s="7" t="s">
        <v>103</v>
      </c>
    </row>
    <row r="10" spans="1:11" ht="18.600000000000001" customHeight="1" thickBot="1" x14ac:dyDescent="0.35">
      <c r="A10" s="49" t="s">
        <v>133</v>
      </c>
      <c r="B10" s="54"/>
      <c r="C10" s="54"/>
      <c r="D10" s="54"/>
      <c r="E10" s="54"/>
      <c r="F10" s="54"/>
      <c r="G10" s="54"/>
      <c r="H10" s="54"/>
      <c r="I10" s="54"/>
      <c r="J10" s="54"/>
    </row>
    <row r="11" spans="1:11" ht="115.8" outlineLevel="1" thickTop="1" x14ac:dyDescent="0.3">
      <c r="A11" s="6" t="s">
        <v>100</v>
      </c>
      <c r="B11" s="6" t="s">
        <v>81</v>
      </c>
      <c r="C11" s="6" t="s">
        <v>102</v>
      </c>
      <c r="D11" s="6"/>
      <c r="E11" s="4" t="s">
        <v>199</v>
      </c>
      <c r="F11" s="4" t="s">
        <v>186</v>
      </c>
      <c r="G11" s="3" t="s">
        <v>162</v>
      </c>
      <c r="H11" s="2" t="s">
        <v>213</v>
      </c>
      <c r="I11" s="2" t="s">
        <v>214</v>
      </c>
      <c r="J11" s="85" t="s">
        <v>185</v>
      </c>
    </row>
    <row r="12" spans="1:11" ht="28.8" outlineLevel="1" x14ac:dyDescent="0.3">
      <c r="A12" s="6" t="s">
        <v>100</v>
      </c>
      <c r="B12" s="6" t="s">
        <v>81</v>
      </c>
      <c r="C12" s="6" t="s">
        <v>101</v>
      </c>
      <c r="D12" s="6"/>
      <c r="E12" s="4"/>
      <c r="F12" s="4"/>
      <c r="G12" s="3"/>
      <c r="H12" s="2"/>
      <c r="I12" s="2"/>
      <c r="J12" s="2"/>
    </row>
    <row r="13" spans="1:11" ht="43.2" outlineLevel="1" x14ac:dyDescent="0.3">
      <c r="A13" s="6" t="s">
        <v>100</v>
      </c>
      <c r="B13" s="6" t="s">
        <v>81</v>
      </c>
      <c r="C13" s="6" t="s">
        <v>99</v>
      </c>
      <c r="D13" s="6"/>
      <c r="E13" s="4" t="s">
        <v>198</v>
      </c>
      <c r="F13" s="4" t="s">
        <v>179</v>
      </c>
      <c r="G13" s="3" t="s">
        <v>159</v>
      </c>
      <c r="H13" s="2" t="s">
        <v>180</v>
      </c>
      <c r="I13" s="2" t="s">
        <v>181</v>
      </c>
      <c r="J13" s="85" t="s">
        <v>215</v>
      </c>
    </row>
    <row r="14" spans="1:11" ht="28.8" outlineLevel="1" x14ac:dyDescent="0.3">
      <c r="A14" s="5" t="s">
        <v>92</v>
      </c>
      <c r="B14" s="5" t="s">
        <v>77</v>
      </c>
      <c r="C14" s="5" t="s">
        <v>98</v>
      </c>
      <c r="D14" s="5"/>
      <c r="E14" s="4"/>
      <c r="F14" s="4"/>
      <c r="G14" s="3"/>
      <c r="H14" s="2"/>
      <c r="I14" s="2"/>
      <c r="J14" s="2"/>
    </row>
    <row r="15" spans="1:11" ht="28.8" outlineLevel="1" x14ac:dyDescent="0.3">
      <c r="A15" s="5" t="s">
        <v>92</v>
      </c>
      <c r="B15" s="5" t="s">
        <v>77</v>
      </c>
      <c r="C15" s="5" t="s">
        <v>97</v>
      </c>
      <c r="D15" s="5"/>
      <c r="E15" s="4"/>
      <c r="F15" s="4"/>
      <c r="G15" s="3"/>
      <c r="H15" s="2"/>
      <c r="I15" s="2"/>
      <c r="J15" s="2"/>
    </row>
    <row r="16" spans="1:11" ht="28.8" outlineLevel="1" x14ac:dyDescent="0.3">
      <c r="A16" s="5" t="s">
        <v>92</v>
      </c>
      <c r="B16" s="5" t="s">
        <v>77</v>
      </c>
      <c r="C16" s="5" t="s">
        <v>96</v>
      </c>
      <c r="D16" s="5"/>
      <c r="E16" s="4"/>
      <c r="F16" s="4"/>
      <c r="G16" s="3"/>
      <c r="H16" s="2"/>
      <c r="I16" s="2"/>
      <c r="J16" s="2"/>
    </row>
    <row r="17" spans="1:10" ht="57.6" outlineLevel="1" x14ac:dyDescent="0.3">
      <c r="A17" s="5" t="s">
        <v>92</v>
      </c>
      <c r="B17" s="5" t="s">
        <v>77</v>
      </c>
      <c r="C17" s="5" t="s">
        <v>95</v>
      </c>
      <c r="D17" s="5"/>
      <c r="E17" s="4"/>
      <c r="F17" s="4"/>
      <c r="G17" s="3"/>
      <c r="H17" s="2"/>
      <c r="I17" s="2"/>
      <c r="J17" s="2"/>
    </row>
    <row r="18" spans="1:10" ht="43.2" outlineLevel="1" x14ac:dyDescent="0.3">
      <c r="A18" s="5" t="s">
        <v>92</v>
      </c>
      <c r="B18" s="5" t="s">
        <v>77</v>
      </c>
      <c r="C18" s="5" t="s">
        <v>94</v>
      </c>
      <c r="D18" s="5"/>
      <c r="E18" s="4"/>
      <c r="F18" s="4"/>
      <c r="G18" s="3"/>
      <c r="H18" s="2"/>
      <c r="I18" s="2"/>
      <c r="J18" s="2"/>
    </row>
    <row r="19" spans="1:10" ht="57.6" outlineLevel="1" x14ac:dyDescent="0.3">
      <c r="A19" s="5" t="s">
        <v>92</v>
      </c>
      <c r="B19" s="5" t="s">
        <v>77</v>
      </c>
      <c r="C19" s="5" t="s">
        <v>93</v>
      </c>
      <c r="D19" s="5"/>
      <c r="E19" s="4"/>
      <c r="F19" s="4"/>
      <c r="G19" s="3"/>
      <c r="H19" s="2"/>
      <c r="I19" s="2"/>
      <c r="J19" s="2"/>
    </row>
    <row r="20" spans="1:10" ht="28.8" outlineLevel="1" x14ac:dyDescent="0.3">
      <c r="A20" s="5" t="s">
        <v>92</v>
      </c>
      <c r="B20" s="5" t="s">
        <v>77</v>
      </c>
      <c r="C20" s="5" t="s">
        <v>91</v>
      </c>
      <c r="D20" s="5"/>
      <c r="E20" s="4"/>
      <c r="F20" s="4"/>
      <c r="G20" s="3"/>
      <c r="H20" s="2"/>
      <c r="I20" s="2"/>
      <c r="J20" s="2"/>
    </row>
    <row r="21" spans="1:10" ht="28.8" outlineLevel="1" x14ac:dyDescent="0.3">
      <c r="A21" s="6" t="s">
        <v>85</v>
      </c>
      <c r="B21" s="6" t="s">
        <v>84</v>
      </c>
      <c r="C21" s="6" t="s">
        <v>88</v>
      </c>
      <c r="D21" s="6" t="s">
        <v>90</v>
      </c>
      <c r="E21" s="4"/>
      <c r="F21" s="4"/>
      <c r="G21" s="3"/>
      <c r="H21" s="2"/>
      <c r="I21" s="2"/>
      <c r="J21" s="2"/>
    </row>
    <row r="22" spans="1:10" ht="28.8" outlineLevel="1" x14ac:dyDescent="0.3">
      <c r="A22" s="6" t="s">
        <v>85</v>
      </c>
      <c r="B22" s="6" t="s">
        <v>84</v>
      </c>
      <c r="C22" s="6" t="s">
        <v>88</v>
      </c>
      <c r="D22" s="6" t="s">
        <v>89</v>
      </c>
      <c r="E22" s="4"/>
      <c r="F22" s="4"/>
      <c r="G22" s="3"/>
      <c r="H22" s="2"/>
      <c r="I22" s="2"/>
      <c r="J22" s="2"/>
    </row>
    <row r="23" spans="1:10" ht="38.4" customHeight="1" outlineLevel="1" x14ac:dyDescent="0.3">
      <c r="A23" s="6" t="s">
        <v>85</v>
      </c>
      <c r="B23" s="6" t="s">
        <v>84</v>
      </c>
      <c r="C23" s="6" t="s">
        <v>88</v>
      </c>
      <c r="D23" s="6" t="s">
        <v>87</v>
      </c>
      <c r="E23" s="4"/>
      <c r="F23" s="4"/>
      <c r="G23" s="3"/>
      <c r="H23" s="2"/>
      <c r="I23" s="2"/>
      <c r="J23" s="2"/>
    </row>
    <row r="24" spans="1:10" ht="28.8" outlineLevel="1" x14ac:dyDescent="0.3">
      <c r="A24" s="6" t="s">
        <v>85</v>
      </c>
      <c r="B24" s="6" t="s">
        <v>84</v>
      </c>
      <c r="C24" s="6" t="s">
        <v>83</v>
      </c>
      <c r="D24" s="6" t="s">
        <v>86</v>
      </c>
      <c r="E24" s="4"/>
      <c r="F24" s="4"/>
      <c r="G24" s="3"/>
      <c r="H24" s="2"/>
      <c r="I24" s="2"/>
      <c r="J24" s="2"/>
    </row>
    <row r="25" spans="1:10" ht="28.8" outlineLevel="1" x14ac:dyDescent="0.3">
      <c r="A25" s="6" t="s">
        <v>85</v>
      </c>
      <c r="B25" s="6" t="s">
        <v>84</v>
      </c>
      <c r="C25" s="6" t="s">
        <v>83</v>
      </c>
      <c r="D25" s="6" t="s">
        <v>82</v>
      </c>
      <c r="E25" s="4"/>
      <c r="F25" s="4"/>
      <c r="G25" s="3"/>
      <c r="H25" s="2"/>
      <c r="I25" s="2"/>
      <c r="J25" s="2"/>
    </row>
    <row r="26" spans="1:10" ht="43.2" outlineLevel="1" x14ac:dyDescent="0.3">
      <c r="A26" s="5" t="s">
        <v>72</v>
      </c>
      <c r="B26" s="5" t="s">
        <v>71</v>
      </c>
      <c r="C26" s="5" t="s">
        <v>76</v>
      </c>
      <c r="D26" s="5" t="s">
        <v>81</v>
      </c>
      <c r="E26" s="4"/>
      <c r="F26" s="4"/>
      <c r="G26" s="3"/>
      <c r="H26" s="2"/>
      <c r="I26" s="2"/>
      <c r="J26" s="2"/>
    </row>
    <row r="27" spans="1:10" ht="57.6" outlineLevel="1" x14ac:dyDescent="0.3">
      <c r="A27" s="5" t="s">
        <v>72</v>
      </c>
      <c r="B27" s="5" t="s">
        <v>71</v>
      </c>
      <c r="C27" s="5" t="s">
        <v>76</v>
      </c>
      <c r="D27" s="5" t="s">
        <v>80</v>
      </c>
      <c r="E27" s="4"/>
      <c r="F27" s="4"/>
      <c r="G27" s="3"/>
      <c r="H27" s="2"/>
      <c r="I27" s="2"/>
      <c r="J27" s="2"/>
    </row>
    <row r="28" spans="1:10" ht="115.2" outlineLevel="1" x14ac:dyDescent="0.3">
      <c r="A28" s="5" t="s">
        <v>72</v>
      </c>
      <c r="B28" s="5" t="s">
        <v>71</v>
      </c>
      <c r="C28" s="5" t="s">
        <v>76</v>
      </c>
      <c r="D28" s="5" t="s">
        <v>79</v>
      </c>
      <c r="E28" s="4" t="s">
        <v>192</v>
      </c>
      <c r="F28" s="4" t="s">
        <v>182</v>
      </c>
      <c r="G28" s="3" t="s">
        <v>159</v>
      </c>
      <c r="H28" s="2" t="s">
        <v>183</v>
      </c>
      <c r="I28" s="2" t="s">
        <v>184</v>
      </c>
      <c r="J28" s="85" t="s">
        <v>216</v>
      </c>
    </row>
    <row r="29" spans="1:10" ht="43.2" outlineLevel="1" x14ac:dyDescent="0.3">
      <c r="A29" s="5" t="s">
        <v>72</v>
      </c>
      <c r="B29" s="5" t="s">
        <v>71</v>
      </c>
      <c r="C29" s="5" t="s">
        <v>76</v>
      </c>
      <c r="D29" s="5" t="s">
        <v>78</v>
      </c>
      <c r="E29" s="4"/>
      <c r="F29" s="4"/>
      <c r="G29" s="3"/>
      <c r="H29" s="2"/>
      <c r="I29" s="2"/>
      <c r="J29" s="2"/>
    </row>
    <row r="30" spans="1:10" ht="43.2" outlineLevel="1" x14ac:dyDescent="0.3">
      <c r="A30" s="5" t="s">
        <v>72</v>
      </c>
      <c r="B30" s="5" t="s">
        <v>71</v>
      </c>
      <c r="C30" s="5" t="s">
        <v>76</v>
      </c>
      <c r="D30" s="5" t="s">
        <v>77</v>
      </c>
      <c r="E30" s="4"/>
      <c r="F30" s="4"/>
      <c r="G30" s="3"/>
      <c r="H30" s="2"/>
      <c r="I30" s="2"/>
      <c r="J30" s="2"/>
    </row>
    <row r="31" spans="1:10" ht="43.2" outlineLevel="1" x14ac:dyDescent="0.3">
      <c r="A31" s="5" t="s">
        <v>72</v>
      </c>
      <c r="B31" s="5" t="s">
        <v>71</v>
      </c>
      <c r="C31" s="5" t="s">
        <v>76</v>
      </c>
      <c r="D31" s="5" t="s">
        <v>75</v>
      </c>
      <c r="E31" s="4"/>
      <c r="F31" s="4"/>
      <c r="G31" s="3"/>
      <c r="H31" s="2"/>
      <c r="I31" s="2"/>
      <c r="J31" s="2"/>
    </row>
    <row r="32" spans="1:10" ht="43.2" outlineLevel="1" x14ac:dyDescent="0.3">
      <c r="A32" s="5" t="s">
        <v>72</v>
      </c>
      <c r="B32" s="5" t="s">
        <v>71</v>
      </c>
      <c r="C32" s="5" t="s">
        <v>74</v>
      </c>
      <c r="D32" s="5"/>
      <c r="E32" s="4"/>
      <c r="F32" s="4"/>
      <c r="G32" s="3"/>
      <c r="H32" s="2"/>
      <c r="I32" s="2"/>
      <c r="J32" s="2"/>
    </row>
    <row r="33" spans="1:10" ht="57.6" outlineLevel="1" x14ac:dyDescent="0.3">
      <c r="A33" s="5" t="s">
        <v>72</v>
      </c>
      <c r="B33" s="5" t="s">
        <v>71</v>
      </c>
      <c r="C33" s="5" t="s">
        <v>73</v>
      </c>
      <c r="D33" s="5"/>
      <c r="E33" s="4"/>
      <c r="F33" s="4"/>
      <c r="G33" s="3"/>
      <c r="H33" s="2"/>
      <c r="I33" s="2"/>
      <c r="J33" s="2"/>
    </row>
    <row r="34" spans="1:10" ht="72" outlineLevel="1" x14ac:dyDescent="0.3">
      <c r="A34" s="5" t="s">
        <v>72</v>
      </c>
      <c r="B34" s="5" t="s">
        <v>71</v>
      </c>
      <c r="C34" s="5" t="s">
        <v>70</v>
      </c>
      <c r="D34" s="5"/>
      <c r="E34" s="4"/>
      <c r="F34" s="4"/>
      <c r="G34" s="3"/>
      <c r="H34" s="2"/>
      <c r="I34" s="2"/>
      <c r="J34" s="2"/>
    </row>
    <row r="35" spans="1:10" ht="57.6" outlineLevel="1" x14ac:dyDescent="0.3">
      <c r="A35" s="6" t="s">
        <v>67</v>
      </c>
      <c r="B35" s="6" t="s">
        <v>66</v>
      </c>
      <c r="C35" s="6" t="s">
        <v>69</v>
      </c>
      <c r="D35" s="6"/>
      <c r="E35" s="4"/>
      <c r="F35" s="4"/>
      <c r="G35" s="3"/>
      <c r="H35" s="2"/>
      <c r="I35" s="2"/>
      <c r="J35" s="2"/>
    </row>
    <row r="36" spans="1:10" ht="72" outlineLevel="1" x14ac:dyDescent="0.3">
      <c r="A36" s="6" t="s">
        <v>67</v>
      </c>
      <c r="B36" s="6" t="s">
        <v>66</v>
      </c>
      <c r="C36" s="6" t="s">
        <v>68</v>
      </c>
      <c r="D36" s="6"/>
      <c r="E36" s="4"/>
      <c r="F36" s="4"/>
      <c r="G36" s="3"/>
      <c r="H36" s="2"/>
      <c r="I36" s="2"/>
      <c r="J36" s="2"/>
    </row>
    <row r="37" spans="1:10" ht="28.8" outlineLevel="1" x14ac:dyDescent="0.3">
      <c r="A37" s="6" t="s">
        <v>67</v>
      </c>
      <c r="B37" s="6" t="s">
        <v>66</v>
      </c>
      <c r="C37" s="6" t="s">
        <v>65</v>
      </c>
      <c r="D37" s="6"/>
      <c r="E37" s="4"/>
      <c r="F37" s="4"/>
      <c r="G37" s="3"/>
      <c r="H37" s="2"/>
      <c r="I37" s="2"/>
      <c r="J37" s="2"/>
    </row>
    <row r="38" spans="1:10" ht="15" thickBot="1" x14ac:dyDescent="0.35">
      <c r="A38" s="44" t="s">
        <v>134</v>
      </c>
      <c r="B38" s="45"/>
      <c r="C38" s="45"/>
      <c r="D38" s="45"/>
      <c r="E38" s="45"/>
      <c r="F38" s="45"/>
      <c r="G38" s="46"/>
      <c r="H38" s="46"/>
      <c r="I38" s="46"/>
      <c r="J38" s="46"/>
    </row>
    <row r="39" spans="1:10" ht="29.4" outlineLevel="1" thickTop="1" x14ac:dyDescent="0.3">
      <c r="A39" s="5" t="s">
        <v>60</v>
      </c>
      <c r="B39" s="5" t="s">
        <v>59</v>
      </c>
      <c r="C39" s="5" t="s">
        <v>62</v>
      </c>
      <c r="D39" s="5" t="s">
        <v>57</v>
      </c>
      <c r="E39" s="4"/>
      <c r="F39" s="4"/>
      <c r="G39" s="3"/>
      <c r="H39" s="2"/>
      <c r="I39" s="2"/>
      <c r="J39" s="2"/>
    </row>
    <row r="40" spans="1:10" ht="28.8" outlineLevel="1" x14ac:dyDescent="0.3">
      <c r="A40" s="5" t="s">
        <v>60</v>
      </c>
      <c r="B40" s="5" t="s">
        <v>59</v>
      </c>
      <c r="C40" s="5" t="s">
        <v>62</v>
      </c>
      <c r="D40" s="5" t="s">
        <v>56</v>
      </c>
      <c r="E40" s="4"/>
      <c r="F40" s="4"/>
      <c r="G40" s="3"/>
      <c r="H40" s="2"/>
      <c r="I40" s="2"/>
      <c r="J40" s="2"/>
    </row>
    <row r="41" spans="1:10" ht="72" outlineLevel="1" x14ac:dyDescent="0.3">
      <c r="A41" s="5" t="s">
        <v>60</v>
      </c>
      <c r="B41" s="5" t="s">
        <v>59</v>
      </c>
      <c r="C41" s="5" t="s">
        <v>62</v>
      </c>
      <c r="D41" s="5" t="s">
        <v>55</v>
      </c>
      <c r="E41" s="4" t="s">
        <v>193</v>
      </c>
      <c r="F41" s="4" t="s">
        <v>187</v>
      </c>
      <c r="G41" s="3" t="s">
        <v>167</v>
      </c>
      <c r="H41" s="2" t="s">
        <v>160</v>
      </c>
      <c r="I41" s="2" t="s">
        <v>161</v>
      </c>
      <c r="J41" s="169" t="s">
        <v>217</v>
      </c>
    </row>
    <row r="42" spans="1:10" ht="28.8" outlineLevel="1" x14ac:dyDescent="0.3">
      <c r="A42" s="5" t="s">
        <v>60</v>
      </c>
      <c r="B42" s="5" t="s">
        <v>59</v>
      </c>
      <c r="C42" s="5" t="s">
        <v>62</v>
      </c>
      <c r="D42" s="5" t="s">
        <v>54</v>
      </c>
      <c r="E42" s="4"/>
      <c r="F42" s="4"/>
      <c r="G42" s="3"/>
      <c r="H42" s="2"/>
      <c r="I42" s="2"/>
      <c r="J42" s="2"/>
    </row>
    <row r="43" spans="1:10" ht="86.4" outlineLevel="1" x14ac:dyDescent="0.3">
      <c r="A43" s="5" t="s">
        <v>60</v>
      </c>
      <c r="B43" s="5" t="s">
        <v>59</v>
      </c>
      <c r="C43" s="5" t="s">
        <v>62</v>
      </c>
      <c r="D43" s="5" t="s">
        <v>64</v>
      </c>
      <c r="E43" s="4"/>
      <c r="F43" s="4"/>
      <c r="G43" s="3"/>
      <c r="H43" s="2"/>
      <c r="I43" s="2"/>
      <c r="J43" s="2"/>
    </row>
    <row r="44" spans="1:10" ht="72" outlineLevel="1" x14ac:dyDescent="0.3">
      <c r="A44" s="5" t="s">
        <v>60</v>
      </c>
      <c r="B44" s="5" t="s">
        <v>59</v>
      </c>
      <c r="C44" s="5" t="s">
        <v>62</v>
      </c>
      <c r="D44" s="5" t="s">
        <v>63</v>
      </c>
      <c r="E44" s="4"/>
      <c r="F44" s="4"/>
      <c r="G44" s="3"/>
      <c r="H44" s="2"/>
      <c r="I44" s="2"/>
      <c r="J44" s="2"/>
    </row>
    <row r="45" spans="1:10" ht="43.2" outlineLevel="1" x14ac:dyDescent="0.3">
      <c r="A45" s="5" t="s">
        <v>60</v>
      </c>
      <c r="B45" s="5" t="s">
        <v>59</v>
      </c>
      <c r="C45" s="5" t="s">
        <v>62</v>
      </c>
      <c r="D45" s="5" t="s">
        <v>51</v>
      </c>
      <c r="E45" s="4" t="s">
        <v>194</v>
      </c>
      <c r="F45" s="4" t="s">
        <v>189</v>
      </c>
      <c r="G45" s="3" t="s">
        <v>159</v>
      </c>
      <c r="H45" s="2" t="s">
        <v>160</v>
      </c>
      <c r="I45" s="2" t="s">
        <v>161</v>
      </c>
      <c r="J45" s="2" t="s">
        <v>218</v>
      </c>
    </row>
    <row r="46" spans="1:10" ht="28.8" outlineLevel="1" x14ac:dyDescent="0.3">
      <c r="A46" s="5" t="s">
        <v>60</v>
      </c>
      <c r="B46" s="5" t="s">
        <v>59</v>
      </c>
      <c r="C46" s="5" t="s">
        <v>62</v>
      </c>
      <c r="D46" s="5" t="s">
        <v>19</v>
      </c>
      <c r="E46" s="4"/>
      <c r="F46" s="4"/>
      <c r="G46" s="3"/>
      <c r="H46" s="2"/>
      <c r="I46" s="2"/>
      <c r="J46" s="2"/>
    </row>
    <row r="47" spans="1:10" ht="57.6" outlineLevel="1" x14ac:dyDescent="0.3">
      <c r="A47" s="5" t="s">
        <v>60</v>
      </c>
      <c r="B47" s="5" t="s">
        <v>59</v>
      </c>
      <c r="C47" s="5" t="s">
        <v>61</v>
      </c>
      <c r="D47" s="5" t="s">
        <v>49</v>
      </c>
      <c r="E47" s="4"/>
      <c r="F47" s="4"/>
      <c r="G47" s="3"/>
      <c r="H47" s="2"/>
      <c r="I47" s="2"/>
      <c r="J47" s="2"/>
    </row>
    <row r="48" spans="1:10" ht="57.6" outlineLevel="1" x14ac:dyDescent="0.3">
      <c r="A48" s="5" t="s">
        <v>60</v>
      </c>
      <c r="B48" s="5" t="s">
        <v>59</v>
      </c>
      <c r="C48" s="5" t="s">
        <v>61</v>
      </c>
      <c r="D48" s="5" t="s">
        <v>48</v>
      </c>
      <c r="E48" s="4"/>
      <c r="F48" s="4"/>
      <c r="G48" s="3"/>
      <c r="H48" s="2"/>
      <c r="I48" s="2"/>
      <c r="J48" s="2"/>
    </row>
    <row r="49" spans="1:10" ht="57.6" outlineLevel="1" x14ac:dyDescent="0.3">
      <c r="A49" s="5" t="s">
        <v>60</v>
      </c>
      <c r="B49" s="5" t="s">
        <v>59</v>
      </c>
      <c r="C49" s="5" t="s">
        <v>61</v>
      </c>
      <c r="D49" s="5" t="s">
        <v>47</v>
      </c>
      <c r="E49" s="4"/>
      <c r="F49" s="4"/>
      <c r="G49" s="3"/>
      <c r="H49" s="2"/>
      <c r="I49" s="2"/>
      <c r="J49" s="2"/>
    </row>
    <row r="50" spans="1:10" ht="57.6" outlineLevel="1" x14ac:dyDescent="0.3">
      <c r="A50" s="5" t="s">
        <v>60</v>
      </c>
      <c r="B50" s="5" t="s">
        <v>59</v>
      </c>
      <c r="C50" s="5" t="s">
        <v>61</v>
      </c>
      <c r="D50" s="5" t="s">
        <v>46</v>
      </c>
      <c r="E50" s="4"/>
      <c r="F50" s="4"/>
      <c r="G50" s="3"/>
      <c r="H50" s="2"/>
      <c r="I50" s="2"/>
      <c r="J50" s="2"/>
    </row>
    <row r="51" spans="1:10" ht="57.6" outlineLevel="1" x14ac:dyDescent="0.3">
      <c r="A51" s="5" t="s">
        <v>60</v>
      </c>
      <c r="B51" s="5" t="s">
        <v>59</v>
      </c>
      <c r="C51" s="5" t="s">
        <v>61</v>
      </c>
      <c r="D51" s="5" t="s">
        <v>44</v>
      </c>
      <c r="E51" s="4"/>
      <c r="F51" s="4"/>
      <c r="G51" s="3"/>
      <c r="H51" s="2"/>
      <c r="I51" s="2"/>
      <c r="J51" s="2"/>
    </row>
    <row r="52" spans="1:10" ht="43.2" outlineLevel="1" x14ac:dyDescent="0.3">
      <c r="A52" s="5" t="s">
        <v>60</v>
      </c>
      <c r="B52" s="5" t="s">
        <v>59</v>
      </c>
      <c r="C52" s="5" t="s">
        <v>58</v>
      </c>
      <c r="D52" s="5" t="s">
        <v>43</v>
      </c>
      <c r="E52" s="4"/>
      <c r="F52" s="4"/>
      <c r="G52" s="3"/>
      <c r="H52" s="2"/>
      <c r="I52" s="2"/>
      <c r="J52" s="2"/>
    </row>
    <row r="53" spans="1:10" ht="43.2" outlineLevel="1" x14ac:dyDescent="0.3">
      <c r="A53" s="5" t="s">
        <v>60</v>
      </c>
      <c r="B53" s="5" t="s">
        <v>59</v>
      </c>
      <c r="C53" s="5" t="s">
        <v>58</v>
      </c>
      <c r="D53" s="5" t="s">
        <v>42</v>
      </c>
      <c r="E53" s="4"/>
      <c r="F53" s="4"/>
      <c r="G53" s="3"/>
      <c r="H53" s="2"/>
      <c r="I53" s="2"/>
      <c r="J53" s="2"/>
    </row>
    <row r="54" spans="1:10" ht="43.2" outlineLevel="1" x14ac:dyDescent="0.3">
      <c r="A54" s="5" t="s">
        <v>60</v>
      </c>
      <c r="B54" s="5" t="s">
        <v>59</v>
      </c>
      <c r="C54" s="5" t="s">
        <v>58</v>
      </c>
      <c r="D54" s="5" t="s">
        <v>38</v>
      </c>
      <c r="E54" s="4"/>
      <c r="F54" s="4"/>
      <c r="G54" s="3"/>
      <c r="H54" s="2"/>
      <c r="I54" s="2"/>
      <c r="J54" s="2"/>
    </row>
    <row r="55" spans="1:10" ht="43.2" outlineLevel="1" x14ac:dyDescent="0.3">
      <c r="A55" s="5" t="s">
        <v>60</v>
      </c>
      <c r="B55" s="5" t="s">
        <v>59</v>
      </c>
      <c r="C55" s="5" t="s">
        <v>58</v>
      </c>
      <c r="D55" s="5" t="s">
        <v>23</v>
      </c>
      <c r="E55" s="4"/>
      <c r="F55" s="4"/>
      <c r="G55" s="3"/>
      <c r="H55" s="2"/>
      <c r="I55" s="2"/>
      <c r="J55" s="2"/>
    </row>
    <row r="56" spans="1:10" ht="28.8" outlineLevel="1" x14ac:dyDescent="0.3">
      <c r="A56" s="6" t="s">
        <v>41</v>
      </c>
      <c r="B56" s="6" t="s">
        <v>40</v>
      </c>
      <c r="C56" s="6" t="s">
        <v>50</v>
      </c>
      <c r="D56" s="6" t="s">
        <v>57</v>
      </c>
      <c r="E56" s="4"/>
      <c r="F56" s="4"/>
      <c r="G56" s="3"/>
      <c r="H56" s="2"/>
      <c r="I56" s="2"/>
      <c r="J56" s="2"/>
    </row>
    <row r="57" spans="1:10" ht="28.8" outlineLevel="1" x14ac:dyDescent="0.3">
      <c r="A57" s="6" t="s">
        <v>41</v>
      </c>
      <c r="B57" s="6" t="s">
        <v>40</v>
      </c>
      <c r="C57" s="6" t="s">
        <v>50</v>
      </c>
      <c r="D57" s="6" t="s">
        <v>56</v>
      </c>
      <c r="E57" s="4"/>
      <c r="F57" s="4"/>
      <c r="G57" s="3"/>
      <c r="H57" s="2"/>
      <c r="I57" s="2"/>
      <c r="J57" s="2"/>
    </row>
    <row r="58" spans="1:10" ht="28.8" outlineLevel="1" x14ac:dyDescent="0.3">
      <c r="A58" s="6" t="s">
        <v>41</v>
      </c>
      <c r="B58" s="6" t="s">
        <v>40</v>
      </c>
      <c r="C58" s="6" t="s">
        <v>50</v>
      </c>
      <c r="D58" s="6" t="s">
        <v>55</v>
      </c>
      <c r="E58" s="4"/>
      <c r="F58" s="4"/>
      <c r="G58" s="3"/>
      <c r="H58" s="2"/>
      <c r="I58" s="2"/>
      <c r="J58" s="2"/>
    </row>
    <row r="59" spans="1:10" ht="28.8" outlineLevel="1" x14ac:dyDescent="0.3">
      <c r="A59" s="6" t="s">
        <v>41</v>
      </c>
      <c r="B59" s="6" t="s">
        <v>40</v>
      </c>
      <c r="C59" s="6" t="s">
        <v>50</v>
      </c>
      <c r="D59" s="6" t="s">
        <v>54</v>
      </c>
      <c r="E59" s="4"/>
      <c r="F59" s="4"/>
      <c r="G59" s="3"/>
      <c r="H59" s="2"/>
      <c r="I59" s="2"/>
      <c r="J59" s="2"/>
    </row>
    <row r="60" spans="1:10" ht="57.6" outlineLevel="1" x14ac:dyDescent="0.3">
      <c r="A60" s="6" t="s">
        <v>41</v>
      </c>
      <c r="B60" s="6" t="s">
        <v>40</v>
      </c>
      <c r="C60" s="6" t="s">
        <v>50</v>
      </c>
      <c r="D60" s="6" t="s">
        <v>53</v>
      </c>
      <c r="E60" s="4"/>
      <c r="F60" s="4"/>
      <c r="G60" s="3"/>
      <c r="H60" s="2"/>
      <c r="I60" s="2"/>
      <c r="J60" s="2"/>
    </row>
    <row r="61" spans="1:10" ht="28.8" outlineLevel="1" x14ac:dyDescent="0.3">
      <c r="A61" s="6" t="s">
        <v>41</v>
      </c>
      <c r="B61" s="6" t="s">
        <v>40</v>
      </c>
      <c r="C61" s="6" t="s">
        <v>50</v>
      </c>
      <c r="D61" s="6" t="s">
        <v>52</v>
      </c>
      <c r="E61" s="4"/>
      <c r="F61" s="4"/>
      <c r="G61" s="3"/>
      <c r="H61" s="2"/>
      <c r="I61" s="2"/>
      <c r="J61" s="2"/>
    </row>
    <row r="62" spans="1:10" ht="28.8" outlineLevel="1" x14ac:dyDescent="0.3">
      <c r="A62" s="6" t="s">
        <v>41</v>
      </c>
      <c r="B62" s="6" t="s">
        <v>40</v>
      </c>
      <c r="C62" s="6" t="s">
        <v>50</v>
      </c>
      <c r="D62" s="6" t="s">
        <v>51</v>
      </c>
      <c r="E62" s="4"/>
      <c r="F62" s="4"/>
      <c r="G62" s="3"/>
      <c r="H62" s="2"/>
      <c r="I62" s="2"/>
      <c r="J62" s="2"/>
    </row>
    <row r="63" spans="1:10" ht="28.8" outlineLevel="1" x14ac:dyDescent="0.3">
      <c r="A63" s="6" t="s">
        <v>41</v>
      </c>
      <c r="B63" s="6" t="s">
        <v>40</v>
      </c>
      <c r="C63" s="6" t="s">
        <v>50</v>
      </c>
      <c r="D63" s="6" t="s">
        <v>19</v>
      </c>
      <c r="E63" s="4"/>
      <c r="F63" s="4"/>
      <c r="G63" s="3"/>
      <c r="H63" s="2"/>
      <c r="I63" s="2"/>
      <c r="J63" s="2"/>
    </row>
    <row r="64" spans="1:10" ht="57.6" outlineLevel="1" x14ac:dyDescent="0.3">
      <c r="A64" s="6" t="s">
        <v>41</v>
      </c>
      <c r="B64" s="6" t="s">
        <v>40</v>
      </c>
      <c r="C64" s="6" t="s">
        <v>45</v>
      </c>
      <c r="D64" s="6" t="s">
        <v>49</v>
      </c>
      <c r="E64" s="4"/>
      <c r="F64" s="4"/>
      <c r="G64" s="3"/>
      <c r="H64" s="2"/>
      <c r="I64" s="2"/>
      <c r="J64" s="2"/>
    </row>
    <row r="65" spans="1:10" ht="57.6" outlineLevel="1" x14ac:dyDescent="0.3">
      <c r="A65" s="6" t="s">
        <v>41</v>
      </c>
      <c r="B65" s="6" t="s">
        <v>40</v>
      </c>
      <c r="C65" s="6" t="s">
        <v>45</v>
      </c>
      <c r="D65" s="6" t="s">
        <v>48</v>
      </c>
      <c r="E65" s="4"/>
      <c r="F65" s="4"/>
      <c r="G65" s="3"/>
      <c r="H65" s="2"/>
      <c r="I65" s="2"/>
      <c r="J65" s="2"/>
    </row>
    <row r="66" spans="1:10" ht="57.6" outlineLevel="1" x14ac:dyDescent="0.3">
      <c r="A66" s="6" t="s">
        <v>41</v>
      </c>
      <c r="B66" s="6" t="s">
        <v>40</v>
      </c>
      <c r="C66" s="6" t="s">
        <v>45</v>
      </c>
      <c r="D66" s="6" t="s">
        <v>47</v>
      </c>
      <c r="E66" s="4"/>
      <c r="F66" s="4"/>
      <c r="G66" s="3"/>
      <c r="H66" s="2"/>
      <c r="I66" s="2"/>
      <c r="J66" s="2"/>
    </row>
    <row r="67" spans="1:10" ht="57.6" outlineLevel="1" x14ac:dyDescent="0.3">
      <c r="A67" s="6" t="s">
        <v>41</v>
      </c>
      <c r="B67" s="6" t="s">
        <v>40</v>
      </c>
      <c r="C67" s="6" t="s">
        <v>45</v>
      </c>
      <c r="D67" s="6" t="s">
        <v>46</v>
      </c>
      <c r="E67" s="4"/>
      <c r="F67" s="4"/>
      <c r="G67" s="3"/>
      <c r="H67" s="2"/>
      <c r="I67" s="2"/>
      <c r="J67" s="2"/>
    </row>
    <row r="68" spans="1:10" ht="57.6" outlineLevel="1" x14ac:dyDescent="0.3">
      <c r="A68" s="6" t="s">
        <v>41</v>
      </c>
      <c r="B68" s="6" t="s">
        <v>40</v>
      </c>
      <c r="C68" s="6" t="s">
        <v>45</v>
      </c>
      <c r="D68" s="6" t="s">
        <v>44</v>
      </c>
      <c r="E68" s="4"/>
      <c r="F68" s="4"/>
      <c r="G68" s="3"/>
      <c r="H68" s="2"/>
      <c r="I68" s="2"/>
      <c r="J68" s="2"/>
    </row>
    <row r="69" spans="1:10" ht="43.2" outlineLevel="1" x14ac:dyDescent="0.3">
      <c r="A69" s="6" t="s">
        <v>41</v>
      </c>
      <c r="B69" s="6" t="s">
        <v>40</v>
      </c>
      <c r="C69" s="6" t="s">
        <v>39</v>
      </c>
      <c r="D69" s="6" t="s">
        <v>43</v>
      </c>
      <c r="E69" s="4"/>
      <c r="F69" s="4"/>
      <c r="G69" s="3"/>
      <c r="H69" s="2"/>
      <c r="I69" s="2"/>
      <c r="J69" s="2"/>
    </row>
    <row r="70" spans="1:10" ht="43.2" outlineLevel="1" x14ac:dyDescent="0.3">
      <c r="A70" s="6" t="s">
        <v>41</v>
      </c>
      <c r="B70" s="6" t="s">
        <v>40</v>
      </c>
      <c r="C70" s="6" t="s">
        <v>39</v>
      </c>
      <c r="D70" s="6" t="s">
        <v>42</v>
      </c>
      <c r="E70" s="4"/>
      <c r="F70" s="4"/>
      <c r="G70" s="3"/>
      <c r="H70" s="2"/>
      <c r="I70" s="2"/>
      <c r="J70" s="2"/>
    </row>
    <row r="71" spans="1:10" ht="43.2" outlineLevel="1" x14ac:dyDescent="0.3">
      <c r="A71" s="6" t="s">
        <v>41</v>
      </c>
      <c r="B71" s="6" t="s">
        <v>40</v>
      </c>
      <c r="C71" s="6" t="s">
        <v>39</v>
      </c>
      <c r="D71" s="6" t="s">
        <v>38</v>
      </c>
      <c r="E71" s="4"/>
      <c r="F71" s="4"/>
      <c r="G71" s="3"/>
      <c r="H71" s="2"/>
      <c r="I71" s="2"/>
      <c r="J71" s="2"/>
    </row>
    <row r="72" spans="1:10" ht="43.2" outlineLevel="1" x14ac:dyDescent="0.3">
      <c r="A72" s="6" t="s">
        <v>41</v>
      </c>
      <c r="B72" s="6" t="s">
        <v>40</v>
      </c>
      <c r="C72" s="6" t="s">
        <v>39</v>
      </c>
      <c r="D72" s="6" t="s">
        <v>36</v>
      </c>
      <c r="E72" s="4"/>
      <c r="F72" s="4"/>
      <c r="G72" s="3"/>
      <c r="H72" s="2"/>
      <c r="I72" s="2"/>
      <c r="J72" s="2"/>
    </row>
    <row r="73" spans="1:10" ht="43.2" outlineLevel="1" x14ac:dyDescent="0.3">
      <c r="A73" s="6" t="s">
        <v>41</v>
      </c>
      <c r="B73" s="6" t="s">
        <v>40</v>
      </c>
      <c r="C73" s="6" t="s">
        <v>39</v>
      </c>
      <c r="D73" s="6" t="s">
        <v>23</v>
      </c>
      <c r="E73" s="4"/>
      <c r="F73" s="4"/>
      <c r="G73" s="3"/>
      <c r="H73" s="2"/>
      <c r="I73" s="2"/>
      <c r="J73" s="2"/>
    </row>
    <row r="74" spans="1:10" ht="57.6" outlineLevel="1" x14ac:dyDescent="0.3">
      <c r="A74" s="5" t="s">
        <v>27</v>
      </c>
      <c r="B74" s="5" t="s">
        <v>26</v>
      </c>
      <c r="C74" s="5" t="s">
        <v>34</v>
      </c>
      <c r="D74" s="5" t="s">
        <v>38</v>
      </c>
      <c r="E74" s="4"/>
      <c r="F74" s="4"/>
      <c r="G74" s="3"/>
      <c r="H74" s="2"/>
      <c r="I74" s="2"/>
      <c r="J74" s="2"/>
    </row>
    <row r="75" spans="1:10" ht="57.6" outlineLevel="1" x14ac:dyDescent="0.3">
      <c r="A75" s="5" t="s">
        <v>27</v>
      </c>
      <c r="B75" s="5" t="s">
        <v>26</v>
      </c>
      <c r="C75" s="5" t="s">
        <v>34</v>
      </c>
      <c r="D75" s="5" t="s">
        <v>37</v>
      </c>
      <c r="E75" s="4"/>
      <c r="F75" s="4"/>
      <c r="G75" s="3"/>
      <c r="H75" s="2"/>
      <c r="I75" s="2"/>
      <c r="J75" s="2"/>
    </row>
    <row r="76" spans="1:10" ht="57.6" outlineLevel="1" x14ac:dyDescent="0.3">
      <c r="A76" s="5" t="s">
        <v>27</v>
      </c>
      <c r="B76" s="5" t="s">
        <v>26</v>
      </c>
      <c r="C76" s="5" t="s">
        <v>34</v>
      </c>
      <c r="D76" s="5" t="s">
        <v>36</v>
      </c>
      <c r="E76" s="4"/>
      <c r="F76" s="4"/>
      <c r="G76" s="3"/>
      <c r="H76" s="2"/>
      <c r="I76" s="2"/>
      <c r="J76" s="2"/>
    </row>
    <row r="77" spans="1:10" ht="57.6" outlineLevel="1" x14ac:dyDescent="0.3">
      <c r="A77" s="5" t="s">
        <v>27</v>
      </c>
      <c r="B77" s="5" t="s">
        <v>26</v>
      </c>
      <c r="C77" s="5" t="s">
        <v>34</v>
      </c>
      <c r="D77" s="5" t="s">
        <v>35</v>
      </c>
      <c r="E77" s="4"/>
      <c r="F77" s="4"/>
      <c r="G77" s="3"/>
      <c r="H77" s="2"/>
      <c r="I77" s="2"/>
      <c r="J77" s="2"/>
    </row>
    <row r="78" spans="1:10" ht="57.6" outlineLevel="1" x14ac:dyDescent="0.3">
      <c r="A78" s="5" t="s">
        <v>27</v>
      </c>
      <c r="B78" s="5" t="s">
        <v>26</v>
      </c>
      <c r="C78" s="5" t="s">
        <v>34</v>
      </c>
      <c r="D78" s="5" t="s">
        <v>33</v>
      </c>
      <c r="E78" s="4"/>
      <c r="F78" s="4"/>
      <c r="G78" s="3"/>
      <c r="H78" s="2"/>
      <c r="I78" s="2"/>
      <c r="J78" s="2"/>
    </row>
    <row r="79" spans="1:10" ht="57.6" outlineLevel="1" x14ac:dyDescent="0.3">
      <c r="A79" s="5" t="s">
        <v>27</v>
      </c>
      <c r="B79" s="5" t="s">
        <v>26</v>
      </c>
      <c r="C79" s="5" t="s">
        <v>31</v>
      </c>
      <c r="D79" s="5" t="s">
        <v>22</v>
      </c>
      <c r="E79" s="4"/>
      <c r="F79" s="4"/>
      <c r="G79" s="3"/>
      <c r="H79" s="2"/>
      <c r="I79" s="2"/>
      <c r="J79" s="2"/>
    </row>
    <row r="80" spans="1:10" ht="57.6" outlineLevel="1" x14ac:dyDescent="0.3">
      <c r="A80" s="5" t="s">
        <v>27</v>
      </c>
      <c r="B80" s="5" t="s">
        <v>26</v>
      </c>
      <c r="C80" s="5" t="s">
        <v>31</v>
      </c>
      <c r="D80" s="5" t="s">
        <v>32</v>
      </c>
      <c r="E80" s="4"/>
      <c r="F80" s="4"/>
      <c r="G80" s="3"/>
      <c r="H80" s="2"/>
      <c r="I80" s="2"/>
      <c r="J80" s="2"/>
    </row>
    <row r="81" spans="1:10" ht="57.6" outlineLevel="1" x14ac:dyDescent="0.3">
      <c r="A81" s="5" t="s">
        <v>27</v>
      </c>
      <c r="B81" s="5" t="s">
        <v>26</v>
      </c>
      <c r="C81" s="5" t="s">
        <v>31</v>
      </c>
      <c r="D81" s="5" t="s">
        <v>30</v>
      </c>
      <c r="E81" s="4"/>
      <c r="F81" s="4"/>
      <c r="G81" s="3"/>
      <c r="H81" s="2"/>
      <c r="I81" s="2"/>
      <c r="J81" s="2"/>
    </row>
    <row r="82" spans="1:10" ht="43.2" outlineLevel="1" x14ac:dyDescent="0.3">
      <c r="A82" s="5" t="s">
        <v>27</v>
      </c>
      <c r="B82" s="5" t="s">
        <v>26</v>
      </c>
      <c r="C82" s="5" t="s">
        <v>25</v>
      </c>
      <c r="D82" s="5" t="s">
        <v>29</v>
      </c>
      <c r="E82" s="4"/>
      <c r="F82" s="4"/>
      <c r="G82" s="3"/>
      <c r="H82" s="2"/>
      <c r="I82" s="2"/>
      <c r="J82" s="2"/>
    </row>
    <row r="83" spans="1:10" ht="28.8" outlineLevel="1" x14ac:dyDescent="0.3">
      <c r="A83" s="5" t="s">
        <v>27</v>
      </c>
      <c r="B83" s="5" t="s">
        <v>26</v>
      </c>
      <c r="C83" s="5" t="s">
        <v>25</v>
      </c>
      <c r="D83" s="5" t="s">
        <v>28</v>
      </c>
      <c r="E83" s="4"/>
      <c r="F83" s="4"/>
      <c r="G83" s="3"/>
      <c r="H83" s="2"/>
      <c r="I83" s="2"/>
      <c r="J83" s="2"/>
    </row>
    <row r="84" spans="1:10" ht="28.8" outlineLevel="1" x14ac:dyDescent="0.3">
      <c r="A84" s="5" t="s">
        <v>27</v>
      </c>
      <c r="B84" s="5" t="s">
        <v>26</v>
      </c>
      <c r="C84" s="5" t="s">
        <v>25</v>
      </c>
      <c r="D84" s="5" t="s">
        <v>24</v>
      </c>
      <c r="E84" s="4"/>
      <c r="F84" s="4"/>
      <c r="G84" s="3"/>
      <c r="H84" s="2"/>
      <c r="I84" s="2"/>
      <c r="J84" s="2"/>
    </row>
    <row r="85" spans="1:10" ht="72" outlineLevel="1" x14ac:dyDescent="0.3">
      <c r="A85" s="6" t="s">
        <v>13</v>
      </c>
      <c r="B85" s="6" t="s">
        <v>12</v>
      </c>
      <c r="C85" s="6" t="s">
        <v>21</v>
      </c>
      <c r="D85" s="6" t="s">
        <v>23</v>
      </c>
      <c r="E85" s="4"/>
      <c r="F85" s="4"/>
      <c r="G85" s="3"/>
      <c r="H85" s="2"/>
      <c r="I85" s="2"/>
      <c r="J85" s="2"/>
    </row>
    <row r="86" spans="1:10" ht="72" outlineLevel="1" x14ac:dyDescent="0.3">
      <c r="A86" s="6" t="s">
        <v>13</v>
      </c>
      <c r="B86" s="6" t="s">
        <v>12</v>
      </c>
      <c r="C86" s="6" t="s">
        <v>21</v>
      </c>
      <c r="D86" s="6" t="s">
        <v>22</v>
      </c>
      <c r="E86" s="4"/>
      <c r="F86" s="4"/>
      <c r="G86" s="3"/>
      <c r="H86" s="2"/>
      <c r="I86" s="2"/>
      <c r="J86" s="2"/>
    </row>
    <row r="87" spans="1:10" ht="72" outlineLevel="1" x14ac:dyDescent="0.3">
      <c r="A87" s="6" t="s">
        <v>13</v>
      </c>
      <c r="B87" s="6" t="s">
        <v>12</v>
      </c>
      <c r="C87" s="6" t="s">
        <v>21</v>
      </c>
      <c r="D87" s="6" t="s">
        <v>20</v>
      </c>
      <c r="E87" s="4"/>
      <c r="F87" s="4"/>
      <c r="G87" s="3"/>
      <c r="H87" s="2"/>
      <c r="I87" s="2"/>
      <c r="J87" s="2"/>
    </row>
    <row r="88" spans="1:10" ht="57.6" outlineLevel="1" x14ac:dyDescent="0.3">
      <c r="A88" s="6" t="s">
        <v>13</v>
      </c>
      <c r="B88" s="6" t="s">
        <v>12</v>
      </c>
      <c r="C88" s="6" t="s">
        <v>17</v>
      </c>
      <c r="D88" s="6" t="s">
        <v>19</v>
      </c>
      <c r="E88" s="4"/>
      <c r="F88" s="4"/>
      <c r="G88" s="3"/>
      <c r="H88" s="2"/>
      <c r="I88" s="2"/>
      <c r="J88" s="2"/>
    </row>
    <row r="89" spans="1:10" ht="57.6" outlineLevel="1" x14ac:dyDescent="0.3">
      <c r="A89" s="6" t="s">
        <v>13</v>
      </c>
      <c r="B89" s="6" t="s">
        <v>12</v>
      </c>
      <c r="C89" s="6" t="s">
        <v>17</v>
      </c>
      <c r="D89" s="6" t="s">
        <v>18</v>
      </c>
      <c r="E89" s="4"/>
      <c r="F89" s="4"/>
      <c r="G89" s="3"/>
      <c r="H89" s="2"/>
      <c r="I89" s="2"/>
      <c r="J89" s="2"/>
    </row>
    <row r="90" spans="1:10" ht="57.6" outlineLevel="1" x14ac:dyDescent="0.3">
      <c r="A90" s="6" t="s">
        <v>13</v>
      </c>
      <c r="B90" s="6" t="s">
        <v>12</v>
      </c>
      <c r="C90" s="6" t="s">
        <v>17</v>
      </c>
      <c r="D90" s="6" t="s">
        <v>16</v>
      </c>
      <c r="E90" s="4"/>
      <c r="F90" s="4"/>
      <c r="G90" s="3"/>
      <c r="H90" s="2"/>
      <c r="I90" s="2"/>
      <c r="J90" s="2"/>
    </row>
    <row r="91" spans="1:10" ht="57.6" outlineLevel="1" x14ac:dyDescent="0.3">
      <c r="A91" s="6" t="s">
        <v>13</v>
      </c>
      <c r="B91" s="6" t="s">
        <v>12</v>
      </c>
      <c r="C91" s="6" t="s">
        <v>11</v>
      </c>
      <c r="D91" s="6" t="s">
        <v>15</v>
      </c>
      <c r="E91" s="4"/>
      <c r="F91" s="4"/>
      <c r="G91" s="3"/>
      <c r="H91" s="2"/>
      <c r="I91" s="2"/>
      <c r="J91" s="2"/>
    </row>
    <row r="92" spans="1:10" ht="57.6" outlineLevel="1" x14ac:dyDescent="0.3">
      <c r="A92" s="6" t="s">
        <v>13</v>
      </c>
      <c r="B92" s="6" t="s">
        <v>12</v>
      </c>
      <c r="C92" s="6" t="s">
        <v>11</v>
      </c>
      <c r="D92" s="6" t="s">
        <v>14</v>
      </c>
      <c r="E92" s="4"/>
      <c r="F92" s="4"/>
      <c r="G92" s="3"/>
      <c r="H92" s="2"/>
      <c r="I92" s="2"/>
      <c r="J92" s="2"/>
    </row>
    <row r="93" spans="1:10" ht="57.6" outlineLevel="1" x14ac:dyDescent="0.3">
      <c r="A93" s="6" t="s">
        <v>13</v>
      </c>
      <c r="B93" s="6" t="s">
        <v>12</v>
      </c>
      <c r="C93" s="6" t="s">
        <v>11</v>
      </c>
      <c r="D93" s="6" t="s">
        <v>10</v>
      </c>
      <c r="E93" s="4"/>
      <c r="F93" s="4"/>
      <c r="G93" s="3"/>
      <c r="H93" s="2"/>
      <c r="I93" s="2"/>
      <c r="J93" s="2"/>
    </row>
    <row r="94" spans="1:10" ht="43.8" thickBot="1" x14ac:dyDescent="0.35">
      <c r="A94" s="44" t="s">
        <v>155</v>
      </c>
      <c r="B94" s="45"/>
      <c r="C94" s="45"/>
      <c r="D94" s="45"/>
      <c r="E94" s="45"/>
      <c r="F94" s="45"/>
      <c r="G94" s="46"/>
      <c r="H94" s="46"/>
      <c r="I94" s="46"/>
      <c r="J94" s="46"/>
    </row>
    <row r="95" spans="1:10" ht="29.4" outlineLevel="1" thickTop="1" x14ac:dyDescent="0.3">
      <c r="A95" s="5" t="s">
        <v>3</v>
      </c>
      <c r="B95" s="5" t="s">
        <v>2</v>
      </c>
      <c r="C95" s="5" t="s">
        <v>9</v>
      </c>
      <c r="D95" s="5"/>
      <c r="E95" s="4" t="s">
        <v>195</v>
      </c>
      <c r="F95" s="4" t="s">
        <v>188</v>
      </c>
      <c r="G95" s="3" t="s">
        <v>159</v>
      </c>
      <c r="H95" s="2" t="s">
        <v>160</v>
      </c>
      <c r="I95" s="2" t="s">
        <v>161</v>
      </c>
      <c r="J95" s="2" t="s">
        <v>219</v>
      </c>
    </row>
    <row r="96" spans="1:10" ht="43.2" outlineLevel="1" x14ac:dyDescent="0.3">
      <c r="A96" s="5" t="s">
        <v>3</v>
      </c>
      <c r="B96" s="5" t="s">
        <v>2</v>
      </c>
      <c r="C96" s="5" t="s">
        <v>8</v>
      </c>
      <c r="D96" s="5"/>
      <c r="E96" s="4"/>
      <c r="F96" s="4"/>
      <c r="G96" s="3"/>
      <c r="H96" s="2"/>
      <c r="I96" s="2"/>
      <c r="J96" s="2"/>
    </row>
    <row r="97" spans="1:10" ht="28.8" outlineLevel="1" x14ac:dyDescent="0.3">
      <c r="A97" s="5" t="s">
        <v>3</v>
      </c>
      <c r="B97" s="5" t="s">
        <v>2</v>
      </c>
      <c r="C97" s="5" t="s">
        <v>7</v>
      </c>
      <c r="D97" s="5"/>
      <c r="E97" s="4"/>
      <c r="F97" s="4"/>
      <c r="G97" s="3"/>
      <c r="H97" s="2"/>
      <c r="I97" s="2"/>
      <c r="J97" s="2"/>
    </row>
    <row r="98" spans="1:10" ht="28.8" outlineLevel="1" x14ac:dyDescent="0.3">
      <c r="A98" s="5" t="s">
        <v>3</v>
      </c>
      <c r="B98" s="5" t="s">
        <v>2</v>
      </c>
      <c r="C98" s="5" t="s">
        <v>6</v>
      </c>
      <c r="D98" s="5"/>
      <c r="E98" s="4"/>
      <c r="F98" s="4"/>
      <c r="G98" s="3"/>
      <c r="H98" s="2"/>
      <c r="I98" s="2"/>
      <c r="J98" s="2"/>
    </row>
    <row r="99" spans="1:10" ht="72" outlineLevel="1" x14ac:dyDescent="0.3">
      <c r="A99" s="5" t="s">
        <v>3</v>
      </c>
      <c r="B99" s="5" t="s">
        <v>2</v>
      </c>
      <c r="C99" s="5" t="s">
        <v>5</v>
      </c>
      <c r="D99" s="5"/>
      <c r="E99" s="4"/>
      <c r="F99" s="4"/>
      <c r="G99" s="3"/>
      <c r="H99" s="2"/>
      <c r="I99" s="2"/>
      <c r="J99" s="2"/>
    </row>
    <row r="100" spans="1:10" ht="43.2" outlineLevel="1" x14ac:dyDescent="0.3">
      <c r="A100" s="5" t="s">
        <v>3</v>
      </c>
      <c r="B100" s="5" t="s">
        <v>2</v>
      </c>
      <c r="C100" s="5" t="s">
        <v>1</v>
      </c>
      <c r="D100" s="5" t="s">
        <v>4</v>
      </c>
      <c r="E100" s="4"/>
      <c r="F100" s="4"/>
      <c r="G100" s="3"/>
      <c r="H100" s="2"/>
      <c r="I100" s="2"/>
      <c r="J100" s="2"/>
    </row>
    <row r="101" spans="1:10" ht="43.2" outlineLevel="1" x14ac:dyDescent="0.3">
      <c r="A101" s="5" t="s">
        <v>3</v>
      </c>
      <c r="B101" s="5" t="s">
        <v>2</v>
      </c>
      <c r="C101" s="5" t="s">
        <v>1</v>
      </c>
      <c r="D101" s="5" t="s">
        <v>0</v>
      </c>
      <c r="E101" s="4"/>
      <c r="F101" s="4"/>
      <c r="G101" s="3"/>
      <c r="H101" s="2"/>
      <c r="I101" s="2"/>
      <c r="J101" s="2"/>
    </row>
    <row r="102" spans="1:10" ht="58.2" thickBot="1" x14ac:dyDescent="0.35">
      <c r="A102" s="44" t="s">
        <v>136</v>
      </c>
      <c r="B102" s="45"/>
      <c r="C102" s="45"/>
      <c r="D102" s="45"/>
      <c r="E102" s="45"/>
      <c r="F102" s="45"/>
      <c r="G102" s="46"/>
      <c r="H102" s="46"/>
      <c r="I102" s="46"/>
      <c r="J102" s="46"/>
    </row>
    <row r="103" spans="1:10" ht="29.4" outlineLevel="1" thickTop="1" x14ac:dyDescent="0.3">
      <c r="A103" s="6" t="s">
        <v>132</v>
      </c>
      <c r="B103" s="6" t="s">
        <v>137</v>
      </c>
      <c r="C103" s="6"/>
      <c r="D103" s="6"/>
      <c r="E103" s="4"/>
      <c r="F103" s="4"/>
      <c r="G103" s="3"/>
      <c r="H103" s="2"/>
      <c r="I103" s="2"/>
      <c r="J103" s="2"/>
    </row>
    <row r="104" spans="1:10" outlineLevel="1" x14ac:dyDescent="0.3">
      <c r="A104" s="6"/>
      <c r="B104" s="6"/>
      <c r="C104" s="6"/>
      <c r="D104" s="6"/>
      <c r="E104" s="4"/>
      <c r="F104" s="4"/>
      <c r="G104" s="3"/>
      <c r="H104" s="2"/>
      <c r="I104" s="2"/>
      <c r="J104" s="2"/>
    </row>
    <row r="105" spans="1:10" outlineLevel="1" x14ac:dyDescent="0.3">
      <c r="A105" s="6"/>
      <c r="B105" s="6"/>
      <c r="C105" s="6"/>
      <c r="D105" s="6"/>
      <c r="E105" s="4"/>
      <c r="F105" s="4"/>
      <c r="G105" s="3"/>
      <c r="H105" s="2"/>
      <c r="I105" s="2"/>
      <c r="J105" s="2"/>
    </row>
  </sheetData>
  <mergeCells count="6">
    <mergeCell ref="A1:J1"/>
    <mergeCell ref="A6:D8"/>
    <mergeCell ref="E6:J7"/>
    <mergeCell ref="E8:G8"/>
    <mergeCell ref="H8:J8"/>
    <mergeCell ref="A5:J5"/>
  </mergeCells>
  <dataValidations count="7">
    <dataValidation allowBlank="1" showInputMessage="1" showErrorMessage="1" prompt="Achten Sie auf eine datenbasierte und genaue Prozessdokumentation. Fügen Sie hierzu gerne noch weitere Spalten ein." sqref="H9:J9" xr:uid="{71198989-C961-4803-BDCB-AA468E8F4985}"/>
    <dataValidation allowBlank="1" showInputMessage="1" showErrorMessage="1" promptTitle="Eingabehilfe: " prompt="Narrative Beschreibung der Auswirkung/ des finanziellen Risikos/ der finanziellen Chance. Siehe hierzu auch: https://www.deutscher-nachhaltigkeitskodex.de/media/4ijpazw4/dnk_iros-impacts-risks-and-opportunities.pdf" sqref="F9:F10" xr:uid="{2E8B7555-9046-45A7-B649-78C0A4C1703C}"/>
    <dataValidation allowBlank="1" showInputMessage="1" showErrorMessage="1" promptTitle="Eingabehilfe:" prompt="Halte die Abkürzung der Auswirkung kurz und eindeutig." sqref="E10" xr:uid="{F1AA084C-E1B4-4A2C-BBBF-F342A5D7CC63}"/>
    <dataValidation type="list" allowBlank="1" showInputMessage="1" showErrorMessage="1" sqref="G11:G105" xr:uid="{D00F8A90-0D3C-4C89-A569-98D5372D1A9F}">
      <formula1>"Impact,Risk,Opportunity"</formula1>
    </dataValidation>
    <dataValidation allowBlank="1" showInputMessage="1" showErrorMessage="1" prompt="Für die Bewertung der IROs ist wichtig zu definieren, ob es sich um eine Ausiwkrung (I), eine Chance (O) oder ein Risiko (R) handelt." sqref="G9:G10" xr:uid="{1435A809-6791-4447-9ADC-A00CC5902082}"/>
    <dataValidation allowBlank="1" showInputMessage="1" showErrorMessage="1" prompt="Achte auf eine datenbasierte und genaue Prozessdokumentation. Fühe hierzu gerne noch weitere Spakten ein, " sqref="H10:I10" xr:uid="{310F11CC-C3A6-4E78-9F7B-FB0EFD9AA791}"/>
    <dataValidation allowBlank="1" showInputMessage="1" showErrorMessage="1" promptTitle="Eingabehilfe:" prompt="Halten Sie die Abkürzung der IROs kurz und eindeutig." sqref="E9" xr:uid="{722BFA65-D4FA-4140-89A9-77C68B0F0910}"/>
  </dataValidations>
  <hyperlinks>
    <hyperlink ref="J11" r:id="rId1" display="https://www.deutscher-nachhaltigkeitskodex.de/media/4ijpazw4/dnk_iros-impacts-risks-and-opportunities.pdf" xr:uid="{73E1E783-9E06-42B6-A286-982099BDE99E}"/>
    <hyperlink ref="J28" r:id="rId2" display="https://www.deutscher-nachhaltigkeitskodex.de/media/4ijpazw4/dnk_iros-impacts-risks-and-opportunities.pdf " xr:uid="{294E9629-2415-4561-B9A5-921E0E9A47F1}"/>
    <hyperlink ref="J13" r:id="rId3" xr:uid="{CAE03D72-680F-43B0-958E-B849935D0521}"/>
  </hyperlinks>
  <pageMargins left="0.7" right="0.7" top="0.78740157499999996" bottom="0.78740157499999996" header="0.3" footer="0.3"/>
  <pageSetup paperSize="9" orientation="portrait" r:id="rId4"/>
  <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1B6F-38DC-4C5C-8D85-8C82115BAFFE}">
  <sheetPr>
    <tabColor rgb="FF00B050"/>
  </sheetPr>
  <dimension ref="A1:XFB123"/>
  <sheetViews>
    <sheetView topLeftCell="N1" zoomScale="80" zoomScaleNormal="80" workbookViewId="0">
      <selection activeCell="Q9" sqref="Q9"/>
    </sheetView>
  </sheetViews>
  <sheetFormatPr baseColWidth="10" defaultColWidth="11.5546875" defaultRowHeight="14.4" outlineLevelRow="1" x14ac:dyDescent="0.3"/>
  <cols>
    <col min="1" max="1" width="13.44140625" style="1" customWidth="1"/>
    <col min="2" max="2" width="26.109375" style="1" customWidth="1"/>
    <col min="3" max="3" width="21.5546875" style="1" customWidth="1"/>
    <col min="4" max="5" width="22.109375" style="1" customWidth="1"/>
    <col min="6" max="6" width="60.6640625" style="1" customWidth="1"/>
    <col min="7" max="7" width="15.88671875" style="1" customWidth="1"/>
    <col min="8" max="8" width="24.6640625" style="1" customWidth="1"/>
    <col min="9" max="9" width="27.6640625" style="1" customWidth="1"/>
    <col min="10" max="10" width="34.33203125" style="1" customWidth="1"/>
    <col min="11" max="11" width="36.33203125" style="1" customWidth="1"/>
    <col min="12" max="12" width="17.44140625" style="1" customWidth="1"/>
    <col min="13" max="13" width="11.5546875" style="1"/>
    <col min="14" max="14" width="19.44140625" style="1" customWidth="1"/>
    <col min="15" max="15" width="34.33203125" style="1" customWidth="1"/>
    <col min="16" max="17" width="20.44140625" style="1" customWidth="1"/>
    <col min="18" max="18" width="26.5546875" style="1" customWidth="1"/>
    <col min="19" max="19" width="22.6640625" style="1" customWidth="1"/>
    <col min="20" max="20" width="24.88671875" style="1" customWidth="1"/>
    <col min="21" max="21" width="22.5546875" style="1" customWidth="1"/>
    <col min="22" max="22" width="26.44140625" style="1" customWidth="1"/>
    <col min="23" max="16384" width="11.5546875" style="1"/>
  </cols>
  <sheetData>
    <row r="1" spans="1:22" s="27" customFormat="1" ht="54" customHeight="1" thickBot="1" x14ac:dyDescent="0.35">
      <c r="A1" s="325" t="s">
        <v>202</v>
      </c>
      <c r="B1" s="325"/>
      <c r="C1" s="325"/>
      <c r="D1" s="325"/>
      <c r="E1" s="325"/>
      <c r="F1" s="325"/>
      <c r="G1" s="325"/>
      <c r="H1" s="325"/>
      <c r="I1" s="325"/>
      <c r="J1" s="325"/>
      <c r="K1" s="325"/>
      <c r="L1" s="325"/>
      <c r="M1" s="325"/>
      <c r="N1" s="325"/>
      <c r="O1" s="325"/>
      <c r="P1" s="325"/>
      <c r="Q1" s="325"/>
      <c r="R1" s="325"/>
      <c r="S1" s="325"/>
      <c r="T1" s="325"/>
      <c r="U1" s="325"/>
      <c r="V1" s="325"/>
    </row>
    <row r="2" spans="1:22" ht="14.4" customHeight="1" x14ac:dyDescent="0.3">
      <c r="A2" s="326" t="s">
        <v>114</v>
      </c>
      <c r="B2" s="327"/>
      <c r="C2" s="327"/>
      <c r="D2" s="328"/>
      <c r="E2" s="332" t="s">
        <v>203</v>
      </c>
      <c r="F2" s="333"/>
      <c r="G2" s="333"/>
      <c r="H2" s="333"/>
      <c r="I2" s="333"/>
      <c r="J2" s="333"/>
      <c r="K2" s="333"/>
      <c r="L2" s="333"/>
      <c r="M2" s="333"/>
      <c r="N2" s="333"/>
      <c r="O2" s="333"/>
      <c r="P2" s="333"/>
      <c r="Q2" s="333"/>
      <c r="R2" s="333"/>
      <c r="S2" s="333"/>
      <c r="T2" s="333"/>
      <c r="U2" s="333"/>
      <c r="V2" s="334"/>
    </row>
    <row r="3" spans="1:22" ht="15" thickBot="1" x14ac:dyDescent="0.35">
      <c r="A3" s="329"/>
      <c r="B3" s="330"/>
      <c r="C3" s="330"/>
      <c r="D3" s="331"/>
      <c r="E3" s="335"/>
      <c r="F3" s="336"/>
      <c r="G3" s="336"/>
      <c r="H3" s="336"/>
      <c r="I3" s="336"/>
      <c r="J3" s="336"/>
      <c r="K3" s="336"/>
      <c r="L3" s="336"/>
      <c r="M3" s="336"/>
      <c r="N3" s="336"/>
      <c r="O3" s="336"/>
      <c r="P3" s="336"/>
      <c r="Q3" s="336"/>
      <c r="R3" s="336"/>
      <c r="S3" s="336"/>
      <c r="T3" s="336"/>
      <c r="U3" s="336"/>
      <c r="V3" s="337"/>
    </row>
    <row r="4" spans="1:22" ht="31.95" customHeight="1" thickBot="1" x14ac:dyDescent="0.35">
      <c r="A4" s="329"/>
      <c r="B4" s="330"/>
      <c r="C4" s="330"/>
      <c r="D4" s="331"/>
      <c r="E4" s="94"/>
      <c r="F4" s="338" t="s">
        <v>204</v>
      </c>
      <c r="G4" s="339"/>
      <c r="H4" s="340" t="s">
        <v>205</v>
      </c>
      <c r="I4" s="341"/>
      <c r="J4" s="341"/>
      <c r="K4" s="342"/>
      <c r="L4" s="340" t="s">
        <v>206</v>
      </c>
      <c r="M4" s="341"/>
      <c r="N4" s="341"/>
      <c r="O4" s="341"/>
      <c r="P4" s="341"/>
      <c r="Q4" s="342"/>
      <c r="R4" s="329" t="s">
        <v>124</v>
      </c>
      <c r="S4" s="330"/>
      <c r="T4" s="331"/>
      <c r="U4" s="329" t="s">
        <v>123</v>
      </c>
      <c r="V4" s="331"/>
    </row>
    <row r="5" spans="1:22" ht="75" customHeight="1" thickBot="1" x14ac:dyDescent="0.35">
      <c r="A5" s="95" t="s">
        <v>111</v>
      </c>
      <c r="B5" s="96" t="s">
        <v>110</v>
      </c>
      <c r="C5" s="96" t="s">
        <v>109</v>
      </c>
      <c r="D5" s="96" t="s">
        <v>108</v>
      </c>
      <c r="E5" s="12" t="s">
        <v>107</v>
      </c>
      <c r="F5" s="97" t="s">
        <v>207</v>
      </c>
      <c r="G5" s="12" t="s">
        <v>106</v>
      </c>
      <c r="H5" s="98" t="s">
        <v>122</v>
      </c>
      <c r="I5" s="98" t="s">
        <v>121</v>
      </c>
      <c r="J5" s="99" t="s">
        <v>208</v>
      </c>
      <c r="K5" s="100" t="s">
        <v>209</v>
      </c>
      <c r="L5" s="100" t="s">
        <v>120</v>
      </c>
      <c r="M5" s="101" t="s">
        <v>210</v>
      </c>
      <c r="N5" s="102" t="s">
        <v>211</v>
      </c>
      <c r="O5" s="102" t="s">
        <v>119</v>
      </c>
      <c r="P5" s="103" t="s">
        <v>212</v>
      </c>
      <c r="Q5" s="102" t="s">
        <v>131</v>
      </c>
      <c r="R5" s="91" t="s">
        <v>118</v>
      </c>
      <c r="S5" s="91" t="s">
        <v>103</v>
      </c>
      <c r="T5" s="91" t="s">
        <v>104</v>
      </c>
      <c r="U5" s="92" t="s">
        <v>117</v>
      </c>
      <c r="V5" s="93" t="s">
        <v>116</v>
      </c>
    </row>
    <row r="6" spans="1:22" ht="29.4" customHeight="1" thickBot="1" x14ac:dyDescent="0.35">
      <c r="A6" s="104" t="s">
        <v>133</v>
      </c>
      <c r="B6" s="54"/>
      <c r="C6" s="54"/>
      <c r="D6" s="54"/>
      <c r="E6" s="54"/>
      <c r="F6" s="54"/>
      <c r="G6" s="105"/>
      <c r="H6" s="54"/>
      <c r="I6" s="105"/>
      <c r="J6" s="105"/>
      <c r="K6" s="106"/>
      <c r="L6" s="107"/>
      <c r="M6" s="108"/>
      <c r="N6" s="109"/>
      <c r="O6" s="110"/>
      <c r="P6" s="111"/>
      <c r="Q6" s="112"/>
      <c r="R6" s="113"/>
      <c r="S6" s="113"/>
      <c r="T6" s="113"/>
      <c r="U6" s="114"/>
      <c r="V6" s="115"/>
    </row>
    <row r="7" spans="1:22" ht="43.8" outlineLevel="1" thickTop="1" x14ac:dyDescent="0.3">
      <c r="A7" s="116" t="s">
        <v>100</v>
      </c>
      <c r="B7" s="6" t="s">
        <v>81</v>
      </c>
      <c r="C7" s="6" t="s">
        <v>102</v>
      </c>
      <c r="D7" s="6"/>
      <c r="E7" s="4"/>
      <c r="F7" s="4"/>
      <c r="G7" s="3"/>
      <c r="H7" s="17"/>
      <c r="I7" s="2"/>
      <c r="J7" s="2"/>
      <c r="K7" s="117"/>
      <c r="L7" s="118"/>
      <c r="M7" s="119"/>
      <c r="N7" s="119"/>
      <c r="O7" s="119"/>
      <c r="P7" s="120">
        <f>(L7+M7+N7+O7)/4</f>
        <v>0</v>
      </c>
      <c r="Q7" s="121"/>
      <c r="R7" s="29"/>
      <c r="S7" s="20"/>
      <c r="T7" s="20"/>
      <c r="U7" s="19"/>
      <c r="V7" s="122"/>
    </row>
    <row r="8" spans="1:22" ht="28.8" outlineLevel="1" x14ac:dyDescent="0.3">
      <c r="A8" s="116" t="s">
        <v>100</v>
      </c>
      <c r="B8" s="6" t="s">
        <v>81</v>
      </c>
      <c r="C8" s="6" t="s">
        <v>101</v>
      </c>
      <c r="D8" s="6"/>
      <c r="E8" s="4"/>
      <c r="F8" s="4"/>
      <c r="G8" s="3"/>
      <c r="H8" s="17"/>
      <c r="I8" s="2"/>
      <c r="J8" s="2"/>
      <c r="K8" s="123"/>
      <c r="L8" s="124"/>
      <c r="M8" s="125"/>
      <c r="N8" s="125"/>
      <c r="O8" s="119"/>
      <c r="P8" s="120">
        <f t="shared" ref="P8:P33" si="0">(L8+M8+N8+O8)/4</f>
        <v>0</v>
      </c>
      <c r="Q8" s="126"/>
      <c r="R8" s="18"/>
      <c r="S8" s="16"/>
      <c r="T8" s="16"/>
      <c r="U8" s="15"/>
      <c r="V8" s="127"/>
    </row>
    <row r="9" spans="1:22" ht="72" outlineLevel="1" x14ac:dyDescent="0.3">
      <c r="A9" s="116" t="s">
        <v>100</v>
      </c>
      <c r="B9" s="6" t="s">
        <v>81</v>
      </c>
      <c r="C9" s="6" t="s">
        <v>99</v>
      </c>
      <c r="D9" s="6"/>
      <c r="E9" s="4" t="s">
        <v>254</v>
      </c>
      <c r="F9" s="4" t="s">
        <v>179</v>
      </c>
      <c r="G9" s="3" t="s">
        <v>159</v>
      </c>
      <c r="H9" s="17" t="s">
        <v>220</v>
      </c>
      <c r="I9" s="2" t="s">
        <v>221</v>
      </c>
      <c r="J9" s="2" t="s">
        <v>222</v>
      </c>
      <c r="K9" s="170" t="s">
        <v>223</v>
      </c>
      <c r="L9" s="124">
        <v>2</v>
      </c>
      <c r="M9" s="125">
        <v>2</v>
      </c>
      <c r="N9" s="125">
        <v>5</v>
      </c>
      <c r="O9" s="119">
        <v>5</v>
      </c>
      <c r="P9" s="120">
        <f t="shared" si="0"/>
        <v>3.5</v>
      </c>
      <c r="Q9" s="126" t="s">
        <v>224</v>
      </c>
      <c r="R9" s="171" t="s">
        <v>225</v>
      </c>
      <c r="S9" s="172" t="s">
        <v>215</v>
      </c>
      <c r="T9" s="172" t="s">
        <v>181</v>
      </c>
      <c r="U9" s="173" t="s">
        <v>226</v>
      </c>
      <c r="V9" s="174" t="s">
        <v>227</v>
      </c>
    </row>
    <row r="10" spans="1:22" ht="28.8" outlineLevel="1" x14ac:dyDescent="0.3">
      <c r="A10" s="128" t="s">
        <v>92</v>
      </c>
      <c r="B10" s="5" t="s">
        <v>77</v>
      </c>
      <c r="C10" s="5" t="s">
        <v>98</v>
      </c>
      <c r="D10" s="5"/>
      <c r="E10" s="4"/>
      <c r="F10" s="4"/>
      <c r="G10" s="3"/>
      <c r="H10" s="17"/>
      <c r="I10" s="2"/>
      <c r="J10" s="2"/>
      <c r="K10" s="123"/>
      <c r="L10" s="124"/>
      <c r="M10" s="125"/>
      <c r="N10" s="125"/>
      <c r="O10" s="119"/>
      <c r="P10" s="120">
        <f t="shared" si="0"/>
        <v>0</v>
      </c>
      <c r="Q10" s="126"/>
      <c r="R10" s="18"/>
      <c r="S10" s="16"/>
      <c r="T10" s="16"/>
      <c r="U10" s="15"/>
      <c r="V10" s="127"/>
    </row>
    <row r="11" spans="1:22" ht="28.8" outlineLevel="1" x14ac:dyDescent="0.3">
      <c r="A11" s="128" t="s">
        <v>92</v>
      </c>
      <c r="B11" s="5" t="s">
        <v>77</v>
      </c>
      <c r="C11" s="5" t="s">
        <v>97</v>
      </c>
      <c r="D11" s="5"/>
      <c r="E11" s="4"/>
      <c r="F11" s="4"/>
      <c r="G11" s="3"/>
      <c r="H11" s="17"/>
      <c r="I11" s="2"/>
      <c r="J11" s="2"/>
      <c r="K11" s="123"/>
      <c r="L11" s="124"/>
      <c r="M11" s="125"/>
      <c r="N11" s="125"/>
      <c r="O11" s="119"/>
      <c r="P11" s="120">
        <f t="shared" si="0"/>
        <v>0</v>
      </c>
      <c r="Q11" s="126"/>
      <c r="R11" s="18"/>
      <c r="S11" s="16"/>
      <c r="T11" s="16"/>
      <c r="U11" s="15"/>
      <c r="V11" s="127"/>
    </row>
    <row r="12" spans="1:22" ht="28.8" outlineLevel="1" x14ac:dyDescent="0.3">
      <c r="A12" s="128" t="s">
        <v>92</v>
      </c>
      <c r="B12" s="5" t="s">
        <v>77</v>
      </c>
      <c r="C12" s="5" t="s">
        <v>96</v>
      </c>
      <c r="D12" s="5"/>
      <c r="E12" s="4"/>
      <c r="F12" s="4"/>
      <c r="G12" s="3"/>
      <c r="H12" s="17"/>
      <c r="I12" s="2"/>
      <c r="J12" s="2"/>
      <c r="K12" s="123"/>
      <c r="L12" s="124"/>
      <c r="M12" s="125"/>
      <c r="N12" s="125"/>
      <c r="O12" s="119"/>
      <c r="P12" s="120">
        <f t="shared" si="0"/>
        <v>0</v>
      </c>
      <c r="Q12" s="126"/>
      <c r="R12" s="18"/>
      <c r="S12" s="16"/>
      <c r="T12" s="16"/>
      <c r="U12" s="15"/>
      <c r="V12" s="127"/>
    </row>
    <row r="13" spans="1:22" ht="57.6" outlineLevel="1" x14ac:dyDescent="0.3">
      <c r="A13" s="128" t="s">
        <v>92</v>
      </c>
      <c r="B13" s="5" t="s">
        <v>77</v>
      </c>
      <c r="C13" s="5" t="s">
        <v>95</v>
      </c>
      <c r="D13" s="5"/>
      <c r="E13" s="4"/>
      <c r="F13" s="4"/>
      <c r="G13" s="3"/>
      <c r="H13" s="17"/>
      <c r="I13" s="2"/>
      <c r="J13" s="2"/>
      <c r="K13" s="123"/>
      <c r="L13" s="124"/>
      <c r="M13" s="125"/>
      <c r="N13" s="125"/>
      <c r="O13" s="119"/>
      <c r="P13" s="120">
        <f t="shared" si="0"/>
        <v>0</v>
      </c>
      <c r="Q13" s="126"/>
      <c r="R13" s="18"/>
      <c r="S13" s="16"/>
      <c r="T13" s="16"/>
      <c r="U13" s="15"/>
      <c r="V13" s="127"/>
    </row>
    <row r="14" spans="1:22" ht="43.2" outlineLevel="1" x14ac:dyDescent="0.3">
      <c r="A14" s="128" t="s">
        <v>92</v>
      </c>
      <c r="B14" s="5" t="s">
        <v>77</v>
      </c>
      <c r="C14" s="5" t="s">
        <v>94</v>
      </c>
      <c r="D14" s="5"/>
      <c r="E14" s="4"/>
      <c r="F14" s="4"/>
      <c r="G14" s="3"/>
      <c r="H14" s="17"/>
      <c r="I14" s="2"/>
      <c r="J14" s="2"/>
      <c r="K14" s="123"/>
      <c r="L14" s="124"/>
      <c r="M14" s="125"/>
      <c r="N14" s="125"/>
      <c r="O14" s="119"/>
      <c r="P14" s="120">
        <f t="shared" si="0"/>
        <v>0</v>
      </c>
      <c r="Q14" s="126"/>
      <c r="R14" s="18"/>
      <c r="S14" s="16"/>
      <c r="T14" s="16"/>
      <c r="U14" s="15"/>
      <c r="V14" s="127"/>
    </row>
    <row r="15" spans="1:22" ht="57.6" outlineLevel="1" x14ac:dyDescent="0.3">
      <c r="A15" s="128" t="s">
        <v>92</v>
      </c>
      <c r="B15" s="5" t="s">
        <v>77</v>
      </c>
      <c r="C15" s="5" t="s">
        <v>93</v>
      </c>
      <c r="D15" s="5"/>
      <c r="E15" s="4"/>
      <c r="F15" s="4"/>
      <c r="G15" s="3"/>
      <c r="H15" s="17"/>
      <c r="I15" s="2"/>
      <c r="J15" s="2"/>
      <c r="K15" s="123"/>
      <c r="L15" s="124"/>
      <c r="M15" s="125"/>
      <c r="N15" s="125"/>
      <c r="O15" s="119"/>
      <c r="P15" s="120">
        <f t="shared" si="0"/>
        <v>0</v>
      </c>
      <c r="Q15" s="126"/>
      <c r="R15" s="18"/>
      <c r="S15" s="16"/>
      <c r="T15" s="16"/>
      <c r="U15" s="15"/>
      <c r="V15" s="127"/>
    </row>
    <row r="16" spans="1:22" ht="28.8" outlineLevel="1" x14ac:dyDescent="0.3">
      <c r="A16" s="128" t="s">
        <v>92</v>
      </c>
      <c r="B16" s="5" t="s">
        <v>77</v>
      </c>
      <c r="C16" s="5" t="s">
        <v>91</v>
      </c>
      <c r="D16" s="5"/>
      <c r="E16" s="4"/>
      <c r="F16" s="4"/>
      <c r="G16" s="3"/>
      <c r="H16" s="17"/>
      <c r="I16" s="2"/>
      <c r="J16" s="2"/>
      <c r="K16" s="123"/>
      <c r="L16" s="124"/>
      <c r="M16" s="125"/>
      <c r="N16" s="125"/>
      <c r="O16" s="119"/>
      <c r="P16" s="120">
        <f t="shared" si="0"/>
        <v>0</v>
      </c>
      <c r="Q16" s="126"/>
      <c r="R16" s="18"/>
      <c r="S16" s="16"/>
      <c r="T16" s="16"/>
      <c r="U16" s="15"/>
      <c r="V16" s="127"/>
    </row>
    <row r="17" spans="1:22" ht="28.8" outlineLevel="1" x14ac:dyDescent="0.3">
      <c r="A17" s="116" t="s">
        <v>85</v>
      </c>
      <c r="B17" s="6" t="s">
        <v>84</v>
      </c>
      <c r="C17" s="6" t="s">
        <v>88</v>
      </c>
      <c r="D17" s="6" t="s">
        <v>90</v>
      </c>
      <c r="E17" s="4"/>
      <c r="F17" s="4"/>
      <c r="G17" s="3"/>
      <c r="H17" s="17"/>
      <c r="I17" s="2"/>
      <c r="J17" s="2"/>
      <c r="K17" s="123"/>
      <c r="L17" s="124"/>
      <c r="M17" s="125"/>
      <c r="N17" s="125"/>
      <c r="O17" s="119"/>
      <c r="P17" s="120">
        <f t="shared" si="0"/>
        <v>0</v>
      </c>
      <c r="Q17" s="126"/>
      <c r="R17" s="18"/>
      <c r="S17" s="16"/>
      <c r="T17" s="16"/>
      <c r="U17" s="15"/>
      <c r="V17" s="127"/>
    </row>
    <row r="18" spans="1:22" ht="28.8" outlineLevel="1" x14ac:dyDescent="0.3">
      <c r="A18" s="116" t="s">
        <v>85</v>
      </c>
      <c r="B18" s="6" t="s">
        <v>84</v>
      </c>
      <c r="C18" s="6" t="s">
        <v>88</v>
      </c>
      <c r="D18" s="6" t="s">
        <v>89</v>
      </c>
      <c r="E18" s="4"/>
      <c r="F18" s="4"/>
      <c r="G18" s="3"/>
      <c r="H18" s="17"/>
      <c r="I18" s="2"/>
      <c r="J18" s="2"/>
      <c r="K18" s="123"/>
      <c r="L18" s="124"/>
      <c r="M18" s="125"/>
      <c r="N18" s="125"/>
      <c r="O18" s="119"/>
      <c r="P18" s="120">
        <f t="shared" si="0"/>
        <v>0</v>
      </c>
      <c r="Q18" s="126"/>
      <c r="R18" s="18"/>
      <c r="S18" s="16"/>
      <c r="T18" s="16"/>
      <c r="U18" s="15"/>
      <c r="V18" s="127"/>
    </row>
    <row r="19" spans="1:22" ht="38.4" customHeight="1" outlineLevel="1" x14ac:dyDescent="0.3">
      <c r="A19" s="116" t="s">
        <v>85</v>
      </c>
      <c r="B19" s="6" t="s">
        <v>84</v>
      </c>
      <c r="C19" s="6" t="s">
        <v>88</v>
      </c>
      <c r="D19" s="6" t="s">
        <v>87</v>
      </c>
      <c r="E19" s="4"/>
      <c r="F19" s="4"/>
      <c r="G19" s="3"/>
      <c r="H19" s="17"/>
      <c r="I19" s="2"/>
      <c r="J19" s="2"/>
      <c r="K19" s="123"/>
      <c r="L19" s="124"/>
      <c r="M19" s="125"/>
      <c r="N19" s="125"/>
      <c r="O19" s="119"/>
      <c r="P19" s="120">
        <f t="shared" si="0"/>
        <v>0</v>
      </c>
      <c r="Q19" s="126"/>
      <c r="R19" s="18"/>
      <c r="S19" s="16"/>
      <c r="T19" s="16"/>
      <c r="U19" s="15"/>
      <c r="V19" s="127"/>
    </row>
    <row r="20" spans="1:22" ht="28.8" outlineLevel="1" x14ac:dyDescent="0.3">
      <c r="A20" s="116" t="s">
        <v>85</v>
      </c>
      <c r="B20" s="6" t="s">
        <v>84</v>
      </c>
      <c r="C20" s="6" t="s">
        <v>83</v>
      </c>
      <c r="D20" s="6" t="s">
        <v>86</v>
      </c>
      <c r="E20" s="4"/>
      <c r="F20" s="4"/>
      <c r="G20" s="3"/>
      <c r="H20" s="17"/>
      <c r="I20" s="2"/>
      <c r="J20" s="2"/>
      <c r="K20" s="123"/>
      <c r="L20" s="124"/>
      <c r="M20" s="125"/>
      <c r="N20" s="125"/>
      <c r="O20" s="119"/>
      <c r="P20" s="120">
        <f t="shared" si="0"/>
        <v>0</v>
      </c>
      <c r="Q20" s="126"/>
      <c r="R20" s="18"/>
      <c r="S20" s="16"/>
      <c r="T20" s="16"/>
      <c r="U20" s="15"/>
      <c r="V20" s="127"/>
    </row>
    <row r="21" spans="1:22" ht="28.8" outlineLevel="1" x14ac:dyDescent="0.3">
      <c r="A21" s="116" t="s">
        <v>85</v>
      </c>
      <c r="B21" s="6" t="s">
        <v>84</v>
      </c>
      <c r="C21" s="6" t="s">
        <v>83</v>
      </c>
      <c r="D21" s="6" t="s">
        <v>82</v>
      </c>
      <c r="E21" s="4"/>
      <c r="F21" s="4"/>
      <c r="G21" s="3"/>
      <c r="H21" s="17"/>
      <c r="I21" s="2"/>
      <c r="J21" s="2"/>
      <c r="K21" s="123"/>
      <c r="L21" s="124"/>
      <c r="M21" s="125"/>
      <c r="N21" s="125"/>
      <c r="O21" s="119"/>
      <c r="P21" s="120">
        <f t="shared" si="0"/>
        <v>0</v>
      </c>
      <c r="Q21" s="126"/>
      <c r="R21" s="18"/>
      <c r="S21" s="16"/>
      <c r="T21" s="16"/>
      <c r="U21" s="15"/>
      <c r="V21" s="127"/>
    </row>
    <row r="22" spans="1:22" ht="43.2" outlineLevel="1" x14ac:dyDescent="0.3">
      <c r="A22" s="128" t="s">
        <v>72</v>
      </c>
      <c r="B22" s="5" t="s">
        <v>71</v>
      </c>
      <c r="C22" s="5" t="s">
        <v>76</v>
      </c>
      <c r="D22" s="5" t="s">
        <v>81</v>
      </c>
      <c r="E22" s="4"/>
      <c r="F22" s="4"/>
      <c r="G22" s="3"/>
      <c r="H22" s="17"/>
      <c r="I22" s="2"/>
      <c r="J22" s="2"/>
      <c r="K22" s="123"/>
      <c r="L22" s="124"/>
      <c r="M22" s="125"/>
      <c r="N22" s="125"/>
      <c r="O22" s="119"/>
      <c r="P22" s="120">
        <f t="shared" si="0"/>
        <v>0</v>
      </c>
      <c r="Q22" s="126"/>
      <c r="R22" s="18"/>
      <c r="S22" s="16"/>
      <c r="T22" s="16"/>
      <c r="U22" s="15"/>
      <c r="V22" s="127"/>
    </row>
    <row r="23" spans="1:22" ht="57.6" outlineLevel="1" x14ac:dyDescent="0.3">
      <c r="A23" s="128" t="s">
        <v>72</v>
      </c>
      <c r="B23" s="5" t="s">
        <v>71</v>
      </c>
      <c r="C23" s="5" t="s">
        <v>76</v>
      </c>
      <c r="D23" s="5" t="s">
        <v>80</v>
      </c>
      <c r="E23" s="4"/>
      <c r="F23" s="4"/>
      <c r="G23" s="3"/>
      <c r="H23" s="17"/>
      <c r="I23" s="2"/>
      <c r="J23" s="2"/>
      <c r="K23" s="123"/>
      <c r="L23" s="124"/>
      <c r="M23" s="125"/>
      <c r="N23" s="125"/>
      <c r="O23" s="119"/>
      <c r="P23" s="120">
        <f t="shared" si="0"/>
        <v>0</v>
      </c>
      <c r="Q23" s="126"/>
      <c r="R23" s="18"/>
      <c r="S23" s="16"/>
      <c r="T23" s="16"/>
      <c r="U23" s="15"/>
      <c r="V23" s="127"/>
    </row>
    <row r="24" spans="1:22" ht="158.4" outlineLevel="1" x14ac:dyDescent="0.3">
      <c r="A24" s="128" t="s">
        <v>72</v>
      </c>
      <c r="B24" s="5" t="s">
        <v>71</v>
      </c>
      <c r="C24" s="5" t="s">
        <v>76</v>
      </c>
      <c r="D24" s="5" t="s">
        <v>79</v>
      </c>
      <c r="E24" s="4" t="s">
        <v>192</v>
      </c>
      <c r="F24" s="4" t="s">
        <v>182</v>
      </c>
      <c r="G24" s="3" t="s">
        <v>159</v>
      </c>
      <c r="H24" s="17" t="s">
        <v>228</v>
      </c>
      <c r="I24" s="2" t="s">
        <v>221</v>
      </c>
      <c r="J24" s="2" t="s">
        <v>222</v>
      </c>
      <c r="K24" s="170" t="s">
        <v>229</v>
      </c>
      <c r="L24" s="124">
        <v>1</v>
      </c>
      <c r="M24" s="125">
        <v>1</v>
      </c>
      <c r="N24" s="125">
        <v>3</v>
      </c>
      <c r="O24" s="119">
        <v>1</v>
      </c>
      <c r="P24" s="120">
        <f t="shared" si="0"/>
        <v>1.5</v>
      </c>
      <c r="Q24" s="126" t="s">
        <v>230</v>
      </c>
      <c r="R24" s="171" t="s">
        <v>231</v>
      </c>
      <c r="S24" s="172" t="s">
        <v>216</v>
      </c>
      <c r="T24" s="172" t="s">
        <v>184</v>
      </c>
      <c r="U24" s="173" t="s">
        <v>232</v>
      </c>
      <c r="V24" s="174" t="s">
        <v>233</v>
      </c>
    </row>
    <row r="25" spans="1:22" ht="43.2" outlineLevel="1" x14ac:dyDescent="0.3">
      <c r="A25" s="128" t="s">
        <v>72</v>
      </c>
      <c r="B25" s="5" t="s">
        <v>71</v>
      </c>
      <c r="C25" s="5" t="s">
        <v>76</v>
      </c>
      <c r="D25" s="5" t="s">
        <v>78</v>
      </c>
      <c r="E25" s="4"/>
      <c r="F25" s="4"/>
      <c r="G25" s="3"/>
      <c r="H25" s="17"/>
      <c r="I25" s="2"/>
      <c r="J25" s="2"/>
      <c r="K25" s="123"/>
      <c r="L25" s="124"/>
      <c r="M25" s="125"/>
      <c r="N25" s="125"/>
      <c r="O25" s="119"/>
      <c r="P25" s="120">
        <f t="shared" si="0"/>
        <v>0</v>
      </c>
      <c r="Q25" s="126"/>
      <c r="R25" s="18"/>
      <c r="S25" s="16"/>
      <c r="T25" s="16"/>
      <c r="U25" s="15"/>
      <c r="V25" s="127"/>
    </row>
    <row r="26" spans="1:22" ht="43.2" outlineLevel="1" x14ac:dyDescent="0.3">
      <c r="A26" s="128" t="s">
        <v>72</v>
      </c>
      <c r="B26" s="5" t="s">
        <v>71</v>
      </c>
      <c r="C26" s="5" t="s">
        <v>76</v>
      </c>
      <c r="D26" s="5" t="s">
        <v>77</v>
      </c>
      <c r="E26" s="4"/>
      <c r="F26" s="4"/>
      <c r="G26" s="3"/>
      <c r="H26" s="17"/>
      <c r="I26" s="2"/>
      <c r="J26" s="2"/>
      <c r="K26" s="123"/>
      <c r="L26" s="124"/>
      <c r="M26" s="125"/>
      <c r="N26" s="125"/>
      <c r="O26" s="119"/>
      <c r="P26" s="120">
        <f t="shared" si="0"/>
        <v>0</v>
      </c>
      <c r="Q26" s="126"/>
      <c r="R26" s="18"/>
      <c r="S26" s="16"/>
      <c r="T26" s="16"/>
      <c r="U26" s="15"/>
      <c r="V26" s="127"/>
    </row>
    <row r="27" spans="1:22" ht="43.2" outlineLevel="1" x14ac:dyDescent="0.3">
      <c r="A27" s="128" t="s">
        <v>72</v>
      </c>
      <c r="B27" s="5" t="s">
        <v>71</v>
      </c>
      <c r="C27" s="5" t="s">
        <v>76</v>
      </c>
      <c r="D27" s="5" t="s">
        <v>75</v>
      </c>
      <c r="E27" s="4"/>
      <c r="F27" s="4"/>
      <c r="G27" s="3"/>
      <c r="H27" s="17"/>
      <c r="I27" s="2"/>
      <c r="J27" s="2"/>
      <c r="K27" s="123"/>
      <c r="L27" s="124"/>
      <c r="M27" s="125"/>
      <c r="N27" s="125"/>
      <c r="O27" s="119"/>
      <c r="P27" s="120">
        <f t="shared" si="0"/>
        <v>0</v>
      </c>
      <c r="Q27" s="126"/>
      <c r="R27" s="18"/>
      <c r="S27" s="16"/>
      <c r="T27" s="16"/>
      <c r="U27" s="15"/>
      <c r="V27" s="127"/>
    </row>
    <row r="28" spans="1:22" ht="43.2" outlineLevel="1" x14ac:dyDescent="0.3">
      <c r="A28" s="128" t="s">
        <v>72</v>
      </c>
      <c r="B28" s="5" t="s">
        <v>71</v>
      </c>
      <c r="C28" s="5" t="s">
        <v>74</v>
      </c>
      <c r="D28" s="5"/>
      <c r="E28" s="4"/>
      <c r="F28" s="4"/>
      <c r="G28" s="3"/>
      <c r="H28" s="17"/>
      <c r="I28" s="2"/>
      <c r="J28" s="2"/>
      <c r="K28" s="123"/>
      <c r="L28" s="124"/>
      <c r="M28" s="125"/>
      <c r="N28" s="125"/>
      <c r="O28" s="119"/>
      <c r="P28" s="120">
        <f t="shared" si="0"/>
        <v>0</v>
      </c>
      <c r="Q28" s="126"/>
      <c r="R28" s="18"/>
      <c r="S28" s="16"/>
      <c r="T28" s="16"/>
      <c r="U28" s="15"/>
      <c r="V28" s="127"/>
    </row>
    <row r="29" spans="1:22" ht="57.6" outlineLevel="1" x14ac:dyDescent="0.3">
      <c r="A29" s="128" t="s">
        <v>72</v>
      </c>
      <c r="B29" s="5" t="s">
        <v>71</v>
      </c>
      <c r="C29" s="5" t="s">
        <v>73</v>
      </c>
      <c r="D29" s="5"/>
      <c r="E29" s="4"/>
      <c r="F29" s="4"/>
      <c r="G29" s="3"/>
      <c r="H29" s="17"/>
      <c r="I29" s="2"/>
      <c r="J29" s="2"/>
      <c r="K29" s="123"/>
      <c r="L29" s="124"/>
      <c r="M29" s="125"/>
      <c r="N29" s="125"/>
      <c r="O29" s="119"/>
      <c r="P29" s="120">
        <f t="shared" si="0"/>
        <v>0</v>
      </c>
      <c r="Q29" s="126"/>
      <c r="R29" s="18"/>
      <c r="S29" s="16"/>
      <c r="T29" s="16"/>
      <c r="U29" s="15"/>
      <c r="V29" s="127"/>
    </row>
    <row r="30" spans="1:22" ht="72" outlineLevel="1" x14ac:dyDescent="0.3">
      <c r="A30" s="128" t="s">
        <v>72</v>
      </c>
      <c r="B30" s="5" t="s">
        <v>71</v>
      </c>
      <c r="C30" s="5" t="s">
        <v>70</v>
      </c>
      <c r="D30" s="5"/>
      <c r="E30" s="4"/>
      <c r="F30" s="4"/>
      <c r="G30" s="3"/>
      <c r="H30" s="17"/>
      <c r="I30" s="2"/>
      <c r="J30" s="2"/>
      <c r="K30" s="123"/>
      <c r="L30" s="124"/>
      <c r="M30" s="125"/>
      <c r="N30" s="125"/>
      <c r="O30" s="119"/>
      <c r="P30" s="120">
        <f t="shared" si="0"/>
        <v>0</v>
      </c>
      <c r="Q30" s="126"/>
      <c r="R30" s="18"/>
      <c r="S30" s="16"/>
      <c r="T30" s="16"/>
      <c r="U30" s="15"/>
      <c r="V30" s="127"/>
    </row>
    <row r="31" spans="1:22" ht="57.6" outlineLevel="1" x14ac:dyDescent="0.3">
      <c r="A31" s="116" t="s">
        <v>67</v>
      </c>
      <c r="B31" s="6" t="s">
        <v>66</v>
      </c>
      <c r="C31" s="6" t="s">
        <v>69</v>
      </c>
      <c r="D31" s="6"/>
      <c r="E31" s="4"/>
      <c r="F31" s="4"/>
      <c r="G31" s="3"/>
      <c r="H31" s="17"/>
      <c r="I31" s="2"/>
      <c r="J31" s="2"/>
      <c r="K31" s="123"/>
      <c r="L31" s="124"/>
      <c r="M31" s="125"/>
      <c r="N31" s="125"/>
      <c r="O31" s="119"/>
      <c r="P31" s="120">
        <f t="shared" si="0"/>
        <v>0</v>
      </c>
      <c r="Q31" s="126"/>
      <c r="R31" s="18"/>
      <c r="S31" s="16"/>
      <c r="T31" s="16"/>
      <c r="U31" s="15"/>
      <c r="V31" s="127"/>
    </row>
    <row r="32" spans="1:22" ht="72" outlineLevel="1" x14ac:dyDescent="0.3">
      <c r="A32" s="116" t="s">
        <v>67</v>
      </c>
      <c r="B32" s="6" t="s">
        <v>66</v>
      </c>
      <c r="C32" s="6" t="s">
        <v>68</v>
      </c>
      <c r="D32" s="6"/>
      <c r="E32" s="4"/>
      <c r="F32" s="4"/>
      <c r="G32" s="3"/>
      <c r="H32" s="17"/>
      <c r="I32" s="2"/>
      <c r="J32" s="2"/>
      <c r="K32" s="123"/>
      <c r="L32" s="124"/>
      <c r="M32" s="125"/>
      <c r="N32" s="125"/>
      <c r="O32" s="119"/>
      <c r="P32" s="120">
        <f t="shared" si="0"/>
        <v>0</v>
      </c>
      <c r="Q32" s="126"/>
      <c r="R32" s="18"/>
      <c r="S32" s="16"/>
      <c r="T32" s="16"/>
      <c r="U32" s="15"/>
      <c r="V32" s="127"/>
    </row>
    <row r="33" spans="1:1024 1026:2045 2050:3071 3076:5119 5121:6140 6145:7166 7171:8192 8197:10240 10242:11261 11266:12287 12292:14335 14337:15356 15361:16382" ht="28.8" outlineLevel="1" x14ac:dyDescent="0.3">
      <c r="A33" s="116" t="s">
        <v>67</v>
      </c>
      <c r="B33" s="6" t="s">
        <v>66</v>
      </c>
      <c r="C33" s="6" t="s">
        <v>65</v>
      </c>
      <c r="D33" s="6"/>
      <c r="E33" s="4"/>
      <c r="F33" s="4"/>
      <c r="G33" s="3"/>
      <c r="H33" s="17"/>
      <c r="I33" s="2"/>
      <c r="J33" s="2"/>
      <c r="K33" s="123"/>
      <c r="L33" s="129"/>
      <c r="M33" s="130"/>
      <c r="N33" s="130"/>
      <c r="O33" s="131"/>
      <c r="P33" s="120">
        <f t="shared" si="0"/>
        <v>0</v>
      </c>
      <c r="Q33" s="132"/>
      <c r="R33" s="133"/>
      <c r="S33" s="134"/>
      <c r="T33" s="134"/>
      <c r="U33" s="135"/>
      <c r="V33" s="136"/>
    </row>
    <row r="34" spans="1:1024 1026:2045 2050:3071 3076:5119 5121:6140 6145:7166 7171:8192 8197:10240 10242:11261 11266:12287 12292:14335 14337:15356 15361:16382" s="145" customFormat="1" ht="28.2" customHeight="1" thickBot="1" x14ac:dyDescent="0.35">
      <c r="A34" s="47" t="s">
        <v>134</v>
      </c>
      <c r="B34" s="137"/>
      <c r="C34" s="137"/>
      <c r="D34" s="137"/>
      <c r="E34" s="137"/>
      <c r="F34" s="137"/>
      <c r="G34" s="138"/>
      <c r="H34" s="137"/>
      <c r="I34" s="138"/>
      <c r="J34" s="138"/>
      <c r="K34" s="139"/>
      <c r="L34" s="140"/>
      <c r="M34" s="141"/>
      <c r="N34" s="141"/>
      <c r="O34" s="141"/>
      <c r="P34" s="138"/>
      <c r="Q34" s="142"/>
      <c r="R34" s="143"/>
      <c r="S34" s="143"/>
      <c r="T34" s="139"/>
      <c r="U34" s="141"/>
      <c r="V34" s="144"/>
      <c r="Y34" s="146"/>
      <c r="AA34" s="146"/>
      <c r="AB34" s="146"/>
      <c r="AC34" s="147"/>
      <c r="AH34" s="146"/>
      <c r="AJ34" s="146"/>
      <c r="AK34" s="146"/>
      <c r="AL34" s="147"/>
      <c r="AQ34" s="146"/>
      <c r="AS34" s="146"/>
      <c r="AT34" s="146"/>
      <c r="AU34" s="147"/>
      <c r="AZ34" s="146"/>
      <c r="BB34" s="146"/>
      <c r="BC34" s="146"/>
      <c r="BD34" s="147"/>
      <c r="BI34" s="146"/>
      <c r="BK34" s="146"/>
      <c r="BL34" s="146"/>
      <c r="BM34" s="147"/>
      <c r="BR34" s="146"/>
      <c r="BT34" s="146"/>
      <c r="BU34" s="146"/>
      <c r="BV34" s="147"/>
      <c r="CA34" s="146"/>
      <c r="CC34" s="146"/>
      <c r="CD34" s="146"/>
      <c r="CE34" s="147"/>
      <c r="CJ34" s="146"/>
      <c r="CL34" s="146"/>
      <c r="CM34" s="146"/>
      <c r="CN34" s="147"/>
      <c r="CS34" s="146"/>
      <c r="CU34" s="146"/>
      <c r="CV34" s="146"/>
      <c r="CW34" s="147"/>
      <c r="DB34" s="146"/>
      <c r="DD34" s="146"/>
      <c r="DE34" s="146"/>
      <c r="DF34" s="147"/>
      <c r="DK34" s="146"/>
      <c r="DM34" s="146"/>
      <c r="DN34" s="146"/>
      <c r="DO34" s="147"/>
      <c r="DT34" s="146"/>
      <c r="DV34" s="146"/>
      <c r="DW34" s="146"/>
      <c r="DX34" s="147"/>
      <c r="EC34" s="146"/>
      <c r="EE34" s="146"/>
      <c r="EF34" s="146"/>
      <c r="EG34" s="147"/>
      <c r="EL34" s="146"/>
      <c r="EN34" s="146"/>
      <c r="EO34" s="146"/>
      <c r="EP34" s="147"/>
      <c r="EU34" s="146"/>
      <c r="EW34" s="146"/>
      <c r="EX34" s="146"/>
      <c r="EY34" s="147"/>
      <c r="FD34" s="146"/>
      <c r="FF34" s="146"/>
      <c r="FG34" s="146"/>
      <c r="FH34" s="147"/>
      <c r="FM34" s="146"/>
      <c r="FO34" s="146"/>
      <c r="FP34" s="146"/>
      <c r="FQ34" s="147"/>
      <c r="FV34" s="146"/>
      <c r="FX34" s="146"/>
      <c r="FY34" s="146"/>
      <c r="FZ34" s="147"/>
      <c r="GE34" s="146"/>
      <c r="GG34" s="146"/>
      <c r="GH34" s="146"/>
      <c r="GI34" s="147"/>
      <c r="GN34" s="146"/>
      <c r="GP34" s="146"/>
      <c r="GQ34" s="146"/>
      <c r="GR34" s="147"/>
      <c r="GW34" s="146"/>
      <c r="GY34" s="146"/>
      <c r="GZ34" s="146"/>
      <c r="HA34" s="147"/>
      <c r="HF34" s="146"/>
      <c r="HH34" s="146"/>
      <c r="HI34" s="146"/>
      <c r="HJ34" s="147"/>
      <c r="HO34" s="146"/>
      <c r="HQ34" s="146"/>
      <c r="HR34" s="146"/>
      <c r="HS34" s="147"/>
      <c r="HX34" s="146"/>
      <c r="HZ34" s="146"/>
      <c r="IA34" s="146"/>
      <c r="IB34" s="147"/>
      <c r="IG34" s="146"/>
      <c r="II34" s="146"/>
      <c r="IJ34" s="146"/>
      <c r="IK34" s="147"/>
      <c r="IP34" s="146"/>
      <c r="IR34" s="146"/>
      <c r="IS34" s="146"/>
      <c r="IT34" s="147"/>
      <c r="IY34" s="146"/>
      <c r="JA34" s="146"/>
      <c r="JB34" s="146"/>
      <c r="JC34" s="147"/>
      <c r="JH34" s="146"/>
      <c r="JJ34" s="146"/>
      <c r="JK34" s="146"/>
      <c r="JL34" s="147"/>
      <c r="JQ34" s="146"/>
      <c r="JS34" s="146"/>
      <c r="JT34" s="146"/>
      <c r="JU34" s="147"/>
      <c r="JZ34" s="146"/>
      <c r="KB34" s="146"/>
      <c r="KC34" s="146"/>
      <c r="KD34" s="147"/>
      <c r="KI34" s="146"/>
      <c r="KK34" s="146"/>
      <c r="KL34" s="146"/>
      <c r="KM34" s="147"/>
      <c r="KR34" s="146"/>
      <c r="KT34" s="146"/>
      <c r="KU34" s="146"/>
      <c r="KV34" s="147"/>
      <c r="LA34" s="146"/>
      <c r="LC34" s="146"/>
      <c r="LD34" s="146"/>
      <c r="LE34" s="147"/>
      <c r="LJ34" s="146"/>
      <c r="LL34" s="146"/>
      <c r="LM34" s="146"/>
      <c r="LN34" s="147"/>
      <c r="LS34" s="146"/>
      <c r="LU34" s="146"/>
      <c r="LV34" s="146"/>
      <c r="LW34" s="147"/>
      <c r="MB34" s="146"/>
      <c r="MD34" s="146"/>
      <c r="ME34" s="146"/>
      <c r="MF34" s="147"/>
      <c r="MK34" s="146"/>
      <c r="MM34" s="146"/>
      <c r="MN34" s="146"/>
      <c r="MO34" s="147"/>
      <c r="MT34" s="146"/>
      <c r="MV34" s="146"/>
      <c r="MW34" s="146"/>
      <c r="MX34" s="147"/>
      <c r="NC34" s="146"/>
      <c r="NE34" s="146"/>
      <c r="NF34" s="146"/>
      <c r="NG34" s="147"/>
      <c r="NL34" s="146"/>
      <c r="NN34" s="146"/>
      <c r="NO34" s="146"/>
      <c r="NP34" s="147"/>
      <c r="NU34" s="146"/>
      <c r="NW34" s="146"/>
      <c r="NX34" s="146"/>
      <c r="NY34" s="147"/>
      <c r="OD34" s="146"/>
      <c r="OF34" s="146"/>
      <c r="OG34" s="146"/>
      <c r="OH34" s="147"/>
      <c r="OM34" s="146"/>
      <c r="OO34" s="146"/>
      <c r="OP34" s="146"/>
      <c r="OQ34" s="147"/>
      <c r="OV34" s="146"/>
      <c r="OX34" s="146"/>
      <c r="OY34" s="146"/>
      <c r="OZ34" s="147"/>
      <c r="PE34" s="146"/>
      <c r="PG34" s="146"/>
      <c r="PH34" s="146"/>
      <c r="PI34" s="147"/>
      <c r="PN34" s="146"/>
      <c r="PP34" s="146"/>
      <c r="PQ34" s="146"/>
      <c r="PR34" s="147"/>
      <c r="PW34" s="146"/>
      <c r="PY34" s="146"/>
      <c r="PZ34" s="146"/>
      <c r="QA34" s="147"/>
      <c r="QF34" s="146"/>
      <c r="QH34" s="146"/>
      <c r="QI34" s="146"/>
      <c r="QJ34" s="147"/>
      <c r="QO34" s="146"/>
      <c r="QQ34" s="146"/>
      <c r="QR34" s="146"/>
      <c r="QS34" s="147"/>
      <c r="QX34" s="146"/>
      <c r="QZ34" s="146"/>
      <c r="RA34" s="146"/>
      <c r="RB34" s="147"/>
      <c r="RG34" s="146"/>
      <c r="RI34" s="146"/>
      <c r="RJ34" s="146"/>
      <c r="RK34" s="147"/>
      <c r="RP34" s="146"/>
      <c r="RR34" s="146"/>
      <c r="RS34" s="146"/>
      <c r="RT34" s="147"/>
      <c r="RY34" s="146"/>
      <c r="SA34" s="146"/>
      <c r="SB34" s="146"/>
      <c r="SC34" s="147"/>
      <c r="SH34" s="146"/>
      <c r="SJ34" s="146"/>
      <c r="SK34" s="146"/>
      <c r="SL34" s="147"/>
      <c r="SQ34" s="146"/>
      <c r="SS34" s="146"/>
      <c r="ST34" s="146"/>
      <c r="SU34" s="147"/>
      <c r="SZ34" s="146"/>
      <c r="TB34" s="146"/>
      <c r="TC34" s="146"/>
      <c r="TD34" s="147"/>
      <c r="TI34" s="146"/>
      <c r="TK34" s="146"/>
      <c r="TL34" s="146"/>
      <c r="TM34" s="147"/>
      <c r="TR34" s="146"/>
      <c r="TT34" s="146"/>
      <c r="TU34" s="146"/>
      <c r="TV34" s="147"/>
      <c r="UA34" s="146"/>
      <c r="UC34" s="146"/>
      <c r="UD34" s="146"/>
      <c r="UE34" s="147"/>
      <c r="UJ34" s="146"/>
      <c r="UL34" s="146"/>
      <c r="UM34" s="146"/>
      <c r="UN34" s="147"/>
      <c r="US34" s="146"/>
      <c r="UU34" s="146"/>
      <c r="UV34" s="146"/>
      <c r="UW34" s="147"/>
      <c r="VB34" s="146"/>
      <c r="VD34" s="146"/>
      <c r="VE34" s="146"/>
      <c r="VF34" s="147"/>
      <c r="VK34" s="146"/>
      <c r="VM34" s="146"/>
      <c r="VN34" s="146"/>
      <c r="VO34" s="147"/>
      <c r="VT34" s="146"/>
      <c r="VV34" s="146"/>
      <c r="VW34" s="146"/>
      <c r="VX34" s="147"/>
      <c r="WC34" s="146"/>
      <c r="WE34" s="146"/>
      <c r="WF34" s="146"/>
      <c r="WG34" s="147"/>
      <c r="WL34" s="146"/>
      <c r="WN34" s="146"/>
      <c r="WO34" s="146"/>
      <c r="WP34" s="147"/>
      <c r="WU34" s="146"/>
      <c r="WW34" s="146"/>
      <c r="WX34" s="146"/>
      <c r="WY34" s="147"/>
      <c r="XD34" s="146"/>
      <c r="XF34" s="146"/>
      <c r="XG34" s="146"/>
      <c r="XH34" s="147"/>
      <c r="XM34" s="146"/>
      <c r="XO34" s="146"/>
      <c r="XP34" s="146"/>
      <c r="XQ34" s="147"/>
      <c r="XV34" s="146"/>
      <c r="XX34" s="146"/>
      <c r="XY34" s="146"/>
      <c r="XZ34" s="147"/>
      <c r="YE34" s="146"/>
      <c r="YG34" s="146"/>
      <c r="YH34" s="146"/>
      <c r="YI34" s="147"/>
      <c r="YN34" s="146"/>
      <c r="YP34" s="146"/>
      <c r="YQ34" s="146"/>
      <c r="YR34" s="147"/>
      <c r="YW34" s="146"/>
      <c r="YY34" s="146"/>
      <c r="YZ34" s="146"/>
      <c r="ZA34" s="147"/>
      <c r="ZF34" s="146"/>
      <c r="ZH34" s="146"/>
      <c r="ZI34" s="146"/>
      <c r="ZJ34" s="147"/>
      <c r="ZO34" s="146"/>
      <c r="ZQ34" s="146"/>
      <c r="ZR34" s="146"/>
      <c r="ZS34" s="147"/>
      <c r="ZX34" s="146"/>
      <c r="ZZ34" s="146"/>
      <c r="AAA34" s="146"/>
      <c r="AAB34" s="147"/>
      <c r="AAG34" s="146"/>
      <c r="AAI34" s="146"/>
      <c r="AAJ34" s="146"/>
      <c r="AAK34" s="147"/>
      <c r="AAP34" s="146"/>
      <c r="AAR34" s="146"/>
      <c r="AAS34" s="146"/>
      <c r="AAT34" s="147"/>
      <c r="AAY34" s="146"/>
      <c r="ABA34" s="146"/>
      <c r="ABB34" s="146"/>
      <c r="ABC34" s="147"/>
      <c r="ABH34" s="146"/>
      <c r="ABJ34" s="146"/>
      <c r="ABK34" s="146"/>
      <c r="ABL34" s="147"/>
      <c r="ABQ34" s="146"/>
      <c r="ABS34" s="146"/>
      <c r="ABT34" s="146"/>
      <c r="ABU34" s="147"/>
      <c r="ABZ34" s="146"/>
      <c r="ACB34" s="146"/>
      <c r="ACC34" s="146"/>
      <c r="ACD34" s="147"/>
      <c r="ACI34" s="146"/>
      <c r="ACK34" s="146"/>
      <c r="ACL34" s="146"/>
      <c r="ACM34" s="147"/>
      <c r="ACR34" s="146"/>
      <c r="ACT34" s="146"/>
      <c r="ACU34" s="146"/>
      <c r="ACV34" s="147"/>
      <c r="ADA34" s="146"/>
      <c r="ADC34" s="146"/>
      <c r="ADD34" s="146"/>
      <c r="ADE34" s="147"/>
      <c r="ADJ34" s="146"/>
      <c r="ADL34" s="146"/>
      <c r="ADM34" s="146"/>
      <c r="ADN34" s="147"/>
      <c r="ADS34" s="146"/>
      <c r="ADU34" s="146"/>
      <c r="ADV34" s="146"/>
      <c r="ADW34" s="147"/>
      <c r="AEB34" s="146"/>
      <c r="AED34" s="146"/>
      <c r="AEE34" s="146"/>
      <c r="AEF34" s="147"/>
      <c r="AEK34" s="146"/>
      <c r="AEM34" s="146"/>
      <c r="AEN34" s="146"/>
      <c r="AEO34" s="147"/>
      <c r="AET34" s="146"/>
      <c r="AEV34" s="146"/>
      <c r="AEW34" s="146"/>
      <c r="AEX34" s="147"/>
      <c r="AFC34" s="146"/>
      <c r="AFE34" s="146"/>
      <c r="AFF34" s="146"/>
      <c r="AFG34" s="147"/>
      <c r="AFL34" s="146"/>
      <c r="AFN34" s="146"/>
      <c r="AFO34" s="146"/>
      <c r="AFP34" s="147"/>
      <c r="AFU34" s="146"/>
      <c r="AFW34" s="146"/>
      <c r="AFX34" s="146"/>
      <c r="AFY34" s="147"/>
      <c r="AGD34" s="146"/>
      <c r="AGF34" s="146"/>
      <c r="AGG34" s="146"/>
      <c r="AGH34" s="147"/>
      <c r="AGM34" s="146"/>
      <c r="AGO34" s="146"/>
      <c r="AGP34" s="146"/>
      <c r="AGQ34" s="147"/>
      <c r="AGV34" s="146"/>
      <c r="AGX34" s="146"/>
      <c r="AGY34" s="146"/>
      <c r="AGZ34" s="147"/>
      <c r="AHE34" s="146"/>
      <c r="AHG34" s="146"/>
      <c r="AHH34" s="146"/>
      <c r="AHI34" s="147"/>
      <c r="AHN34" s="146"/>
      <c r="AHP34" s="146"/>
      <c r="AHQ34" s="146"/>
      <c r="AHR34" s="147"/>
      <c r="AHW34" s="146"/>
      <c r="AHY34" s="146"/>
      <c r="AHZ34" s="146"/>
      <c r="AIA34" s="147"/>
      <c r="AIF34" s="146"/>
      <c r="AIH34" s="146"/>
      <c r="AII34" s="146"/>
      <c r="AIJ34" s="147"/>
      <c r="AIO34" s="146"/>
      <c r="AIQ34" s="146"/>
      <c r="AIR34" s="146"/>
      <c r="AIS34" s="147"/>
      <c r="AIX34" s="146"/>
      <c r="AIZ34" s="146"/>
      <c r="AJA34" s="146"/>
      <c r="AJB34" s="147"/>
      <c r="AJG34" s="146"/>
      <c r="AJI34" s="146"/>
      <c r="AJJ34" s="146"/>
      <c r="AJK34" s="147"/>
      <c r="AJP34" s="146"/>
      <c r="AJR34" s="146"/>
      <c r="AJS34" s="146"/>
      <c r="AJT34" s="147"/>
      <c r="AJY34" s="146"/>
      <c r="AKA34" s="146"/>
      <c r="AKB34" s="146"/>
      <c r="AKC34" s="147"/>
      <c r="AKH34" s="146"/>
      <c r="AKJ34" s="146"/>
      <c r="AKK34" s="146"/>
      <c r="AKL34" s="147"/>
      <c r="AKQ34" s="146"/>
      <c r="AKS34" s="146"/>
      <c r="AKT34" s="146"/>
      <c r="AKU34" s="147"/>
      <c r="AKZ34" s="146"/>
      <c r="ALB34" s="146"/>
      <c r="ALC34" s="146"/>
      <c r="ALD34" s="147"/>
      <c r="ALI34" s="146"/>
      <c r="ALK34" s="146"/>
      <c r="ALL34" s="146"/>
      <c r="ALM34" s="147"/>
      <c r="ALR34" s="146"/>
      <c r="ALT34" s="146"/>
      <c r="ALU34" s="146"/>
      <c r="ALV34" s="147"/>
      <c r="AMA34" s="146"/>
      <c r="AMC34" s="146"/>
      <c r="AMD34" s="146"/>
      <c r="AME34" s="147"/>
      <c r="AMJ34" s="146"/>
      <c r="AML34" s="146"/>
      <c r="AMM34" s="146"/>
      <c r="AMN34" s="147"/>
      <c r="AMS34" s="146"/>
      <c r="AMU34" s="146"/>
      <c r="AMV34" s="146"/>
      <c r="AMW34" s="147"/>
      <c r="ANB34" s="146"/>
      <c r="AND34" s="146"/>
      <c r="ANE34" s="146"/>
      <c r="ANF34" s="147"/>
      <c r="ANK34" s="146"/>
      <c r="ANM34" s="146"/>
      <c r="ANN34" s="146"/>
      <c r="ANO34" s="147"/>
      <c r="ANT34" s="146"/>
      <c r="ANV34" s="146"/>
      <c r="ANW34" s="146"/>
      <c r="ANX34" s="147"/>
      <c r="AOC34" s="146"/>
      <c r="AOE34" s="146"/>
      <c r="AOF34" s="146"/>
      <c r="AOG34" s="147"/>
      <c r="AOL34" s="146"/>
      <c r="AON34" s="146"/>
      <c r="AOO34" s="146"/>
      <c r="AOP34" s="147"/>
      <c r="AOU34" s="146"/>
      <c r="AOW34" s="146"/>
      <c r="AOX34" s="146"/>
      <c r="AOY34" s="147"/>
      <c r="APD34" s="146"/>
      <c r="APF34" s="146"/>
      <c r="APG34" s="146"/>
      <c r="APH34" s="147"/>
      <c r="APM34" s="146"/>
      <c r="APO34" s="146"/>
      <c r="APP34" s="146"/>
      <c r="APQ34" s="147"/>
      <c r="APV34" s="146"/>
      <c r="APX34" s="146"/>
      <c r="APY34" s="146"/>
      <c r="APZ34" s="147"/>
      <c r="AQE34" s="146"/>
      <c r="AQG34" s="146"/>
      <c r="AQH34" s="146"/>
      <c r="AQI34" s="147"/>
      <c r="AQN34" s="146"/>
      <c r="AQP34" s="146"/>
      <c r="AQQ34" s="146"/>
      <c r="AQR34" s="147"/>
      <c r="AQW34" s="146"/>
      <c r="AQY34" s="146"/>
      <c r="AQZ34" s="146"/>
      <c r="ARA34" s="147"/>
      <c r="ARF34" s="146"/>
      <c r="ARH34" s="146"/>
      <c r="ARI34" s="146"/>
      <c r="ARJ34" s="147"/>
      <c r="ARO34" s="146"/>
      <c r="ARQ34" s="146"/>
      <c r="ARR34" s="146"/>
      <c r="ARS34" s="147"/>
      <c r="ARX34" s="146"/>
      <c r="ARZ34" s="146"/>
      <c r="ASA34" s="146"/>
      <c r="ASB34" s="147"/>
      <c r="ASG34" s="146"/>
      <c r="ASI34" s="146"/>
      <c r="ASJ34" s="146"/>
      <c r="ASK34" s="147"/>
      <c r="ASP34" s="146"/>
      <c r="ASR34" s="146"/>
      <c r="ASS34" s="146"/>
      <c r="AST34" s="147"/>
      <c r="ASY34" s="146"/>
      <c r="ATA34" s="146"/>
      <c r="ATB34" s="146"/>
      <c r="ATC34" s="147"/>
      <c r="ATH34" s="146"/>
      <c r="ATJ34" s="146"/>
      <c r="ATK34" s="146"/>
      <c r="ATL34" s="147"/>
      <c r="ATQ34" s="146"/>
      <c r="ATS34" s="146"/>
      <c r="ATT34" s="146"/>
      <c r="ATU34" s="147"/>
      <c r="ATZ34" s="146"/>
      <c r="AUB34" s="146"/>
      <c r="AUC34" s="146"/>
      <c r="AUD34" s="147"/>
      <c r="AUI34" s="146"/>
      <c r="AUK34" s="146"/>
      <c r="AUL34" s="146"/>
      <c r="AUM34" s="147"/>
      <c r="AUR34" s="146"/>
      <c r="AUT34" s="146"/>
      <c r="AUU34" s="146"/>
      <c r="AUV34" s="147"/>
      <c r="AVA34" s="146"/>
      <c r="AVC34" s="146"/>
      <c r="AVD34" s="146"/>
      <c r="AVE34" s="147"/>
      <c r="AVJ34" s="146"/>
      <c r="AVL34" s="146"/>
      <c r="AVM34" s="146"/>
      <c r="AVN34" s="147"/>
      <c r="AVS34" s="146"/>
      <c r="AVU34" s="146"/>
      <c r="AVV34" s="146"/>
      <c r="AVW34" s="147"/>
      <c r="AWB34" s="146"/>
      <c r="AWD34" s="146"/>
      <c r="AWE34" s="146"/>
      <c r="AWF34" s="147"/>
      <c r="AWK34" s="146"/>
      <c r="AWM34" s="146"/>
      <c r="AWN34" s="146"/>
      <c r="AWO34" s="147"/>
      <c r="AWT34" s="146"/>
      <c r="AWV34" s="146"/>
      <c r="AWW34" s="146"/>
      <c r="AWX34" s="147"/>
      <c r="AXC34" s="146"/>
      <c r="AXE34" s="146"/>
      <c r="AXF34" s="146"/>
      <c r="AXG34" s="147"/>
      <c r="AXL34" s="146"/>
      <c r="AXN34" s="146"/>
      <c r="AXO34" s="146"/>
      <c r="AXP34" s="147"/>
      <c r="AXU34" s="146"/>
      <c r="AXW34" s="146"/>
      <c r="AXX34" s="146"/>
      <c r="AXY34" s="147"/>
      <c r="AYD34" s="146"/>
      <c r="AYF34" s="146"/>
      <c r="AYG34" s="146"/>
      <c r="AYH34" s="147"/>
      <c r="AYM34" s="146"/>
      <c r="AYO34" s="146"/>
      <c r="AYP34" s="146"/>
      <c r="AYQ34" s="147"/>
      <c r="AYV34" s="146"/>
      <c r="AYX34" s="146"/>
      <c r="AYY34" s="146"/>
      <c r="AYZ34" s="147"/>
      <c r="AZE34" s="146"/>
      <c r="AZG34" s="146"/>
      <c r="AZH34" s="146"/>
      <c r="AZI34" s="147"/>
      <c r="AZN34" s="146"/>
      <c r="AZP34" s="146"/>
      <c r="AZQ34" s="146"/>
      <c r="AZR34" s="147"/>
      <c r="AZW34" s="146"/>
      <c r="AZY34" s="146"/>
      <c r="AZZ34" s="146"/>
      <c r="BAA34" s="147"/>
      <c r="BAF34" s="146"/>
      <c r="BAH34" s="146"/>
      <c r="BAI34" s="146"/>
      <c r="BAJ34" s="147"/>
      <c r="BAO34" s="146"/>
      <c r="BAQ34" s="146"/>
      <c r="BAR34" s="146"/>
      <c r="BAS34" s="147"/>
      <c r="BAX34" s="146"/>
      <c r="BAZ34" s="146"/>
      <c r="BBA34" s="146"/>
      <c r="BBB34" s="147"/>
      <c r="BBG34" s="146"/>
      <c r="BBI34" s="146"/>
      <c r="BBJ34" s="146"/>
      <c r="BBK34" s="147"/>
      <c r="BBP34" s="146"/>
      <c r="BBR34" s="146"/>
      <c r="BBS34" s="146"/>
      <c r="BBT34" s="147"/>
      <c r="BBY34" s="146"/>
      <c r="BCA34" s="146"/>
      <c r="BCB34" s="146"/>
      <c r="BCC34" s="147"/>
      <c r="BCH34" s="146"/>
      <c r="BCJ34" s="146"/>
      <c r="BCK34" s="146"/>
      <c r="BCL34" s="147"/>
      <c r="BCQ34" s="146"/>
      <c r="BCS34" s="146"/>
      <c r="BCT34" s="146"/>
      <c r="BCU34" s="147"/>
      <c r="BCZ34" s="146"/>
      <c r="BDB34" s="146"/>
      <c r="BDC34" s="146"/>
      <c r="BDD34" s="147"/>
      <c r="BDI34" s="146"/>
      <c r="BDK34" s="146"/>
      <c r="BDL34" s="146"/>
      <c r="BDM34" s="147"/>
      <c r="BDR34" s="146"/>
      <c r="BDT34" s="146"/>
      <c r="BDU34" s="146"/>
      <c r="BDV34" s="147"/>
      <c r="BEA34" s="146"/>
      <c r="BEC34" s="146"/>
      <c r="BED34" s="146"/>
      <c r="BEE34" s="147"/>
      <c r="BEJ34" s="146"/>
      <c r="BEL34" s="146"/>
      <c r="BEM34" s="146"/>
      <c r="BEN34" s="147"/>
      <c r="BES34" s="146"/>
      <c r="BEU34" s="146"/>
      <c r="BEV34" s="146"/>
      <c r="BEW34" s="147"/>
      <c r="BFB34" s="146"/>
      <c r="BFD34" s="146"/>
      <c r="BFE34" s="146"/>
      <c r="BFF34" s="147"/>
      <c r="BFK34" s="146"/>
      <c r="BFM34" s="146"/>
      <c r="BFN34" s="146"/>
      <c r="BFO34" s="147"/>
      <c r="BFT34" s="146"/>
      <c r="BFV34" s="146"/>
      <c r="BFW34" s="146"/>
      <c r="BFX34" s="147"/>
      <c r="BGC34" s="146"/>
      <c r="BGE34" s="146"/>
      <c r="BGF34" s="146"/>
      <c r="BGG34" s="147"/>
      <c r="BGL34" s="146"/>
      <c r="BGN34" s="146"/>
      <c r="BGO34" s="146"/>
      <c r="BGP34" s="147"/>
      <c r="BGU34" s="146"/>
      <c r="BGW34" s="146"/>
      <c r="BGX34" s="146"/>
      <c r="BGY34" s="147"/>
      <c r="BHD34" s="146"/>
      <c r="BHF34" s="146"/>
      <c r="BHG34" s="146"/>
      <c r="BHH34" s="147"/>
      <c r="BHM34" s="146"/>
      <c r="BHO34" s="146"/>
      <c r="BHP34" s="146"/>
      <c r="BHQ34" s="147"/>
      <c r="BHV34" s="146"/>
      <c r="BHX34" s="146"/>
      <c r="BHY34" s="146"/>
      <c r="BHZ34" s="147"/>
      <c r="BIE34" s="146"/>
      <c r="BIG34" s="146"/>
      <c r="BIH34" s="146"/>
      <c r="BII34" s="147"/>
      <c r="BIN34" s="146"/>
      <c r="BIP34" s="146"/>
      <c r="BIQ34" s="146"/>
      <c r="BIR34" s="147"/>
      <c r="BIW34" s="146"/>
      <c r="BIY34" s="146"/>
      <c r="BIZ34" s="146"/>
      <c r="BJA34" s="147"/>
      <c r="BJF34" s="146"/>
      <c r="BJH34" s="146"/>
      <c r="BJI34" s="146"/>
      <c r="BJJ34" s="147"/>
      <c r="BJO34" s="146"/>
      <c r="BJQ34" s="146"/>
      <c r="BJR34" s="146"/>
      <c r="BJS34" s="147"/>
      <c r="BJX34" s="146"/>
      <c r="BJZ34" s="146"/>
      <c r="BKA34" s="146"/>
      <c r="BKB34" s="147"/>
      <c r="BKG34" s="146"/>
      <c r="BKI34" s="146"/>
      <c r="BKJ34" s="146"/>
      <c r="BKK34" s="147"/>
      <c r="BKP34" s="146"/>
      <c r="BKR34" s="146"/>
      <c r="BKS34" s="146"/>
      <c r="BKT34" s="147"/>
      <c r="BKY34" s="146"/>
      <c r="BLA34" s="146"/>
      <c r="BLB34" s="146"/>
      <c r="BLC34" s="147"/>
      <c r="BLH34" s="146"/>
      <c r="BLJ34" s="146"/>
      <c r="BLK34" s="146"/>
      <c r="BLL34" s="147"/>
      <c r="BLQ34" s="146"/>
      <c r="BLS34" s="146"/>
      <c r="BLT34" s="146"/>
      <c r="BLU34" s="147"/>
      <c r="BLZ34" s="146"/>
      <c r="BMB34" s="146"/>
      <c r="BMC34" s="146"/>
      <c r="BMD34" s="147"/>
      <c r="BMI34" s="146"/>
      <c r="BMK34" s="146"/>
      <c r="BML34" s="146"/>
      <c r="BMM34" s="147"/>
      <c r="BMR34" s="146"/>
      <c r="BMT34" s="146"/>
      <c r="BMU34" s="146"/>
      <c r="BMV34" s="147"/>
      <c r="BNA34" s="146"/>
      <c r="BNC34" s="146"/>
      <c r="BND34" s="146"/>
      <c r="BNE34" s="147"/>
      <c r="BNJ34" s="146"/>
      <c r="BNL34" s="146"/>
      <c r="BNM34" s="146"/>
      <c r="BNN34" s="147"/>
      <c r="BNS34" s="146"/>
      <c r="BNU34" s="146"/>
      <c r="BNV34" s="146"/>
      <c r="BNW34" s="147"/>
      <c r="BOB34" s="146"/>
      <c r="BOD34" s="146"/>
      <c r="BOE34" s="146"/>
      <c r="BOF34" s="147"/>
      <c r="BOK34" s="146"/>
      <c r="BOM34" s="146"/>
      <c r="BON34" s="146"/>
      <c r="BOO34" s="147"/>
      <c r="BOT34" s="146"/>
      <c r="BOV34" s="146"/>
      <c r="BOW34" s="146"/>
      <c r="BOX34" s="147"/>
      <c r="BPC34" s="146"/>
      <c r="BPE34" s="146"/>
      <c r="BPF34" s="146"/>
      <c r="BPG34" s="147"/>
      <c r="BPL34" s="146"/>
      <c r="BPN34" s="146"/>
      <c r="BPO34" s="146"/>
      <c r="BPP34" s="147"/>
      <c r="BPU34" s="146"/>
      <c r="BPW34" s="146"/>
      <c r="BPX34" s="146"/>
      <c r="BPY34" s="147"/>
      <c r="BQD34" s="146"/>
      <c r="BQF34" s="146"/>
      <c r="BQG34" s="146"/>
      <c r="BQH34" s="147"/>
      <c r="BQM34" s="146"/>
      <c r="BQO34" s="146"/>
      <c r="BQP34" s="146"/>
      <c r="BQQ34" s="147"/>
      <c r="BQV34" s="146"/>
      <c r="BQX34" s="146"/>
      <c r="BQY34" s="146"/>
      <c r="BQZ34" s="147"/>
      <c r="BRE34" s="146"/>
      <c r="BRG34" s="146"/>
      <c r="BRH34" s="146"/>
      <c r="BRI34" s="147"/>
      <c r="BRN34" s="146"/>
      <c r="BRP34" s="146"/>
      <c r="BRQ34" s="146"/>
      <c r="BRR34" s="147"/>
      <c r="BRW34" s="146"/>
      <c r="BRY34" s="146"/>
      <c r="BRZ34" s="146"/>
      <c r="BSA34" s="147"/>
      <c r="BSF34" s="146"/>
      <c r="BSH34" s="146"/>
      <c r="BSI34" s="146"/>
      <c r="BSJ34" s="147"/>
      <c r="BSO34" s="146"/>
      <c r="BSQ34" s="146"/>
      <c r="BSR34" s="146"/>
      <c r="BSS34" s="147"/>
      <c r="BSX34" s="146"/>
      <c r="BSZ34" s="146"/>
      <c r="BTA34" s="146"/>
      <c r="BTB34" s="147"/>
      <c r="BTG34" s="146"/>
      <c r="BTI34" s="146"/>
      <c r="BTJ34" s="146"/>
      <c r="BTK34" s="147"/>
      <c r="BTP34" s="146"/>
      <c r="BTR34" s="146"/>
      <c r="BTS34" s="146"/>
      <c r="BTT34" s="147"/>
      <c r="BTY34" s="146"/>
      <c r="BUA34" s="146"/>
      <c r="BUB34" s="146"/>
      <c r="BUC34" s="147"/>
      <c r="BUH34" s="146"/>
      <c r="BUJ34" s="146"/>
      <c r="BUK34" s="146"/>
      <c r="BUL34" s="147"/>
      <c r="BUQ34" s="146"/>
      <c r="BUS34" s="146"/>
      <c r="BUT34" s="146"/>
      <c r="BUU34" s="147"/>
      <c r="BUZ34" s="146"/>
      <c r="BVB34" s="146"/>
      <c r="BVC34" s="146"/>
      <c r="BVD34" s="147"/>
      <c r="BVI34" s="146"/>
      <c r="BVK34" s="146"/>
      <c r="BVL34" s="146"/>
      <c r="BVM34" s="147"/>
      <c r="BVR34" s="146"/>
      <c r="BVT34" s="146"/>
      <c r="BVU34" s="146"/>
      <c r="BVV34" s="147"/>
      <c r="BWA34" s="146"/>
      <c r="BWC34" s="146"/>
      <c r="BWD34" s="146"/>
      <c r="BWE34" s="147"/>
      <c r="BWJ34" s="146"/>
      <c r="BWL34" s="146"/>
      <c r="BWM34" s="146"/>
      <c r="BWN34" s="147"/>
      <c r="BWS34" s="146"/>
      <c r="BWU34" s="146"/>
      <c r="BWV34" s="146"/>
      <c r="BWW34" s="147"/>
      <c r="BXB34" s="146"/>
      <c r="BXD34" s="146"/>
      <c r="BXE34" s="146"/>
      <c r="BXF34" s="147"/>
      <c r="BXK34" s="146"/>
      <c r="BXM34" s="146"/>
      <c r="BXN34" s="146"/>
      <c r="BXO34" s="147"/>
      <c r="BXT34" s="146"/>
      <c r="BXV34" s="146"/>
      <c r="BXW34" s="146"/>
      <c r="BXX34" s="147"/>
      <c r="BYC34" s="146"/>
      <c r="BYE34" s="146"/>
      <c r="BYF34" s="146"/>
      <c r="BYG34" s="147"/>
      <c r="BYL34" s="146"/>
      <c r="BYN34" s="146"/>
      <c r="BYO34" s="146"/>
      <c r="BYP34" s="147"/>
      <c r="BYU34" s="146"/>
      <c r="BYW34" s="146"/>
      <c r="BYX34" s="146"/>
      <c r="BYY34" s="147"/>
      <c r="BZD34" s="146"/>
      <c r="BZF34" s="146"/>
      <c r="BZG34" s="146"/>
      <c r="BZH34" s="147"/>
      <c r="BZM34" s="146"/>
      <c r="BZO34" s="146"/>
      <c r="BZP34" s="146"/>
      <c r="BZQ34" s="147"/>
      <c r="BZV34" s="146"/>
      <c r="BZX34" s="146"/>
      <c r="BZY34" s="146"/>
      <c r="BZZ34" s="147"/>
      <c r="CAE34" s="146"/>
      <c r="CAG34" s="146"/>
      <c r="CAH34" s="146"/>
      <c r="CAI34" s="147"/>
      <c r="CAN34" s="146"/>
      <c r="CAP34" s="146"/>
      <c r="CAQ34" s="146"/>
      <c r="CAR34" s="147"/>
      <c r="CAW34" s="146"/>
      <c r="CAY34" s="146"/>
      <c r="CAZ34" s="146"/>
      <c r="CBA34" s="147"/>
      <c r="CBF34" s="146"/>
      <c r="CBH34" s="146"/>
      <c r="CBI34" s="146"/>
      <c r="CBJ34" s="147"/>
      <c r="CBO34" s="146"/>
      <c r="CBQ34" s="146"/>
      <c r="CBR34" s="146"/>
      <c r="CBS34" s="147"/>
      <c r="CBX34" s="146"/>
      <c r="CBZ34" s="146"/>
      <c r="CCA34" s="146"/>
      <c r="CCB34" s="147"/>
      <c r="CCG34" s="146"/>
      <c r="CCI34" s="146"/>
      <c r="CCJ34" s="146"/>
      <c r="CCK34" s="147"/>
      <c r="CCP34" s="146"/>
      <c r="CCR34" s="146"/>
      <c r="CCS34" s="146"/>
      <c r="CCT34" s="147"/>
      <c r="CCY34" s="146"/>
      <c r="CDA34" s="146"/>
      <c r="CDB34" s="146"/>
      <c r="CDC34" s="147"/>
      <c r="CDH34" s="146"/>
      <c r="CDJ34" s="146"/>
      <c r="CDK34" s="146"/>
      <c r="CDL34" s="147"/>
      <c r="CDQ34" s="146"/>
      <c r="CDS34" s="146"/>
      <c r="CDT34" s="146"/>
      <c r="CDU34" s="147"/>
      <c r="CDZ34" s="146"/>
      <c r="CEB34" s="146"/>
      <c r="CEC34" s="146"/>
      <c r="CED34" s="147"/>
      <c r="CEI34" s="146"/>
      <c r="CEK34" s="146"/>
      <c r="CEL34" s="146"/>
      <c r="CEM34" s="147"/>
      <c r="CER34" s="146"/>
      <c r="CET34" s="146"/>
      <c r="CEU34" s="146"/>
      <c r="CEV34" s="147"/>
      <c r="CFA34" s="146"/>
      <c r="CFC34" s="146"/>
      <c r="CFD34" s="146"/>
      <c r="CFE34" s="147"/>
      <c r="CFJ34" s="146"/>
      <c r="CFL34" s="146"/>
      <c r="CFM34" s="146"/>
      <c r="CFN34" s="147"/>
      <c r="CFS34" s="146"/>
      <c r="CFU34" s="146"/>
      <c r="CFV34" s="146"/>
      <c r="CFW34" s="147"/>
      <c r="CGB34" s="146"/>
      <c r="CGD34" s="146"/>
      <c r="CGE34" s="146"/>
      <c r="CGF34" s="147"/>
      <c r="CGK34" s="146"/>
      <c r="CGM34" s="146"/>
      <c r="CGN34" s="146"/>
      <c r="CGO34" s="147"/>
      <c r="CGT34" s="146"/>
      <c r="CGV34" s="146"/>
      <c r="CGW34" s="146"/>
      <c r="CGX34" s="147"/>
      <c r="CHC34" s="146"/>
      <c r="CHE34" s="146"/>
      <c r="CHF34" s="146"/>
      <c r="CHG34" s="147"/>
      <c r="CHL34" s="146"/>
      <c r="CHN34" s="146"/>
      <c r="CHO34" s="146"/>
      <c r="CHP34" s="147"/>
      <c r="CHU34" s="146"/>
      <c r="CHW34" s="146"/>
      <c r="CHX34" s="146"/>
      <c r="CHY34" s="147"/>
      <c r="CID34" s="146"/>
      <c r="CIF34" s="146"/>
      <c r="CIG34" s="146"/>
      <c r="CIH34" s="147"/>
      <c r="CIM34" s="146"/>
      <c r="CIO34" s="146"/>
      <c r="CIP34" s="146"/>
      <c r="CIQ34" s="147"/>
      <c r="CIV34" s="146"/>
      <c r="CIX34" s="146"/>
      <c r="CIY34" s="146"/>
      <c r="CIZ34" s="147"/>
      <c r="CJE34" s="146"/>
      <c r="CJG34" s="146"/>
      <c r="CJH34" s="146"/>
      <c r="CJI34" s="147"/>
      <c r="CJN34" s="146"/>
      <c r="CJP34" s="146"/>
      <c r="CJQ34" s="146"/>
      <c r="CJR34" s="147"/>
      <c r="CJW34" s="146"/>
      <c r="CJY34" s="146"/>
      <c r="CJZ34" s="146"/>
      <c r="CKA34" s="147"/>
      <c r="CKF34" s="146"/>
      <c r="CKH34" s="146"/>
      <c r="CKI34" s="146"/>
      <c r="CKJ34" s="147"/>
      <c r="CKO34" s="146"/>
      <c r="CKQ34" s="146"/>
      <c r="CKR34" s="146"/>
      <c r="CKS34" s="147"/>
      <c r="CKX34" s="146"/>
      <c r="CKZ34" s="146"/>
      <c r="CLA34" s="146"/>
      <c r="CLB34" s="147"/>
      <c r="CLG34" s="146"/>
      <c r="CLI34" s="146"/>
      <c r="CLJ34" s="146"/>
      <c r="CLK34" s="147"/>
      <c r="CLP34" s="146"/>
      <c r="CLR34" s="146"/>
      <c r="CLS34" s="146"/>
      <c r="CLT34" s="147"/>
      <c r="CLY34" s="146"/>
      <c r="CMA34" s="146"/>
      <c r="CMB34" s="146"/>
      <c r="CMC34" s="147"/>
      <c r="CMH34" s="146"/>
      <c r="CMJ34" s="146"/>
      <c r="CMK34" s="146"/>
      <c r="CML34" s="147"/>
      <c r="CMQ34" s="146"/>
      <c r="CMS34" s="146"/>
      <c r="CMT34" s="146"/>
      <c r="CMU34" s="147"/>
      <c r="CMZ34" s="146"/>
      <c r="CNB34" s="146"/>
      <c r="CNC34" s="146"/>
      <c r="CND34" s="147"/>
      <c r="CNI34" s="146"/>
      <c r="CNK34" s="146"/>
      <c r="CNL34" s="146"/>
      <c r="CNM34" s="147"/>
      <c r="CNR34" s="146"/>
      <c r="CNT34" s="146"/>
      <c r="CNU34" s="146"/>
      <c r="CNV34" s="147"/>
      <c r="COA34" s="146"/>
      <c r="COC34" s="146"/>
      <c r="COD34" s="146"/>
      <c r="COE34" s="147"/>
      <c r="COJ34" s="146"/>
      <c r="COL34" s="146"/>
      <c r="COM34" s="146"/>
      <c r="CON34" s="147"/>
      <c r="COS34" s="146"/>
      <c r="COU34" s="146"/>
      <c r="COV34" s="146"/>
      <c r="COW34" s="147"/>
      <c r="CPB34" s="146"/>
      <c r="CPD34" s="146"/>
      <c r="CPE34" s="146"/>
      <c r="CPF34" s="147"/>
      <c r="CPK34" s="146"/>
      <c r="CPM34" s="146"/>
      <c r="CPN34" s="146"/>
      <c r="CPO34" s="147"/>
      <c r="CPT34" s="146"/>
      <c r="CPV34" s="146"/>
      <c r="CPW34" s="146"/>
      <c r="CPX34" s="147"/>
      <c r="CQC34" s="146"/>
      <c r="CQE34" s="146"/>
      <c r="CQF34" s="146"/>
      <c r="CQG34" s="147"/>
      <c r="CQL34" s="146"/>
      <c r="CQN34" s="146"/>
      <c r="CQO34" s="146"/>
      <c r="CQP34" s="147"/>
      <c r="CQU34" s="146"/>
      <c r="CQW34" s="146"/>
      <c r="CQX34" s="146"/>
      <c r="CQY34" s="147"/>
      <c r="CRD34" s="146"/>
      <c r="CRF34" s="146"/>
      <c r="CRG34" s="146"/>
      <c r="CRH34" s="147"/>
      <c r="CRM34" s="146"/>
      <c r="CRO34" s="146"/>
      <c r="CRP34" s="146"/>
      <c r="CRQ34" s="147"/>
      <c r="CRV34" s="146"/>
      <c r="CRX34" s="146"/>
      <c r="CRY34" s="146"/>
      <c r="CRZ34" s="147"/>
      <c r="CSE34" s="146"/>
      <c r="CSG34" s="146"/>
      <c r="CSH34" s="146"/>
      <c r="CSI34" s="147"/>
      <c r="CSN34" s="146"/>
      <c r="CSP34" s="146"/>
      <c r="CSQ34" s="146"/>
      <c r="CSR34" s="147"/>
      <c r="CSW34" s="146"/>
      <c r="CSY34" s="146"/>
      <c r="CSZ34" s="146"/>
      <c r="CTA34" s="147"/>
      <c r="CTF34" s="146"/>
      <c r="CTH34" s="146"/>
      <c r="CTI34" s="146"/>
      <c r="CTJ34" s="147"/>
      <c r="CTO34" s="146"/>
      <c r="CTQ34" s="146"/>
      <c r="CTR34" s="146"/>
      <c r="CTS34" s="147"/>
      <c r="CTX34" s="146"/>
      <c r="CTZ34" s="146"/>
      <c r="CUA34" s="146"/>
      <c r="CUB34" s="147"/>
      <c r="CUG34" s="146"/>
      <c r="CUI34" s="146"/>
      <c r="CUJ34" s="146"/>
      <c r="CUK34" s="147"/>
      <c r="CUP34" s="146"/>
      <c r="CUR34" s="146"/>
      <c r="CUS34" s="146"/>
      <c r="CUT34" s="147"/>
      <c r="CUY34" s="146"/>
      <c r="CVA34" s="146"/>
      <c r="CVB34" s="146"/>
      <c r="CVC34" s="147"/>
      <c r="CVH34" s="146"/>
      <c r="CVJ34" s="146"/>
      <c r="CVK34" s="146"/>
      <c r="CVL34" s="147"/>
      <c r="CVQ34" s="146"/>
      <c r="CVS34" s="146"/>
      <c r="CVT34" s="146"/>
      <c r="CVU34" s="147"/>
      <c r="CVZ34" s="146"/>
      <c r="CWB34" s="146"/>
      <c r="CWC34" s="146"/>
      <c r="CWD34" s="147"/>
      <c r="CWI34" s="146"/>
      <c r="CWK34" s="146"/>
      <c r="CWL34" s="146"/>
      <c r="CWM34" s="147"/>
      <c r="CWR34" s="146"/>
      <c r="CWT34" s="146"/>
      <c r="CWU34" s="146"/>
      <c r="CWV34" s="147"/>
      <c r="CXA34" s="146"/>
      <c r="CXC34" s="146"/>
      <c r="CXD34" s="146"/>
      <c r="CXE34" s="147"/>
      <c r="CXJ34" s="146"/>
      <c r="CXL34" s="146"/>
      <c r="CXM34" s="146"/>
      <c r="CXN34" s="147"/>
      <c r="CXS34" s="146"/>
      <c r="CXU34" s="146"/>
      <c r="CXV34" s="146"/>
      <c r="CXW34" s="147"/>
      <c r="CYB34" s="146"/>
      <c r="CYD34" s="146"/>
      <c r="CYE34" s="146"/>
      <c r="CYF34" s="147"/>
      <c r="CYK34" s="146"/>
      <c r="CYM34" s="146"/>
      <c r="CYN34" s="146"/>
      <c r="CYO34" s="147"/>
      <c r="CYT34" s="146"/>
      <c r="CYV34" s="146"/>
      <c r="CYW34" s="146"/>
      <c r="CYX34" s="147"/>
      <c r="CZC34" s="146"/>
      <c r="CZE34" s="146"/>
      <c r="CZF34" s="146"/>
      <c r="CZG34" s="147"/>
      <c r="CZL34" s="146"/>
      <c r="CZN34" s="146"/>
      <c r="CZO34" s="146"/>
      <c r="CZP34" s="147"/>
      <c r="CZU34" s="146"/>
      <c r="CZW34" s="146"/>
      <c r="CZX34" s="146"/>
      <c r="CZY34" s="147"/>
      <c r="DAD34" s="146"/>
      <c r="DAF34" s="146"/>
      <c r="DAG34" s="146"/>
      <c r="DAH34" s="147"/>
      <c r="DAM34" s="146"/>
      <c r="DAO34" s="146"/>
      <c r="DAP34" s="146"/>
      <c r="DAQ34" s="147"/>
      <c r="DAV34" s="146"/>
      <c r="DAX34" s="146"/>
      <c r="DAY34" s="146"/>
      <c r="DAZ34" s="147"/>
      <c r="DBE34" s="146"/>
      <c r="DBG34" s="146"/>
      <c r="DBH34" s="146"/>
      <c r="DBI34" s="147"/>
      <c r="DBN34" s="146"/>
      <c r="DBP34" s="146"/>
      <c r="DBQ34" s="146"/>
      <c r="DBR34" s="147"/>
      <c r="DBW34" s="146"/>
      <c r="DBY34" s="146"/>
      <c r="DBZ34" s="146"/>
      <c r="DCA34" s="147"/>
      <c r="DCF34" s="146"/>
      <c r="DCH34" s="146"/>
      <c r="DCI34" s="146"/>
      <c r="DCJ34" s="147"/>
      <c r="DCO34" s="146"/>
      <c r="DCQ34" s="146"/>
      <c r="DCR34" s="146"/>
      <c r="DCS34" s="147"/>
      <c r="DCX34" s="146"/>
      <c r="DCZ34" s="146"/>
      <c r="DDA34" s="146"/>
      <c r="DDB34" s="147"/>
      <c r="DDG34" s="146"/>
      <c r="DDI34" s="146"/>
      <c r="DDJ34" s="146"/>
      <c r="DDK34" s="147"/>
      <c r="DDP34" s="146"/>
      <c r="DDR34" s="146"/>
      <c r="DDS34" s="146"/>
      <c r="DDT34" s="147"/>
      <c r="DDY34" s="146"/>
      <c r="DEA34" s="146"/>
      <c r="DEB34" s="146"/>
      <c r="DEC34" s="147"/>
      <c r="DEH34" s="146"/>
      <c r="DEJ34" s="146"/>
      <c r="DEK34" s="146"/>
      <c r="DEL34" s="147"/>
      <c r="DEQ34" s="146"/>
      <c r="DES34" s="146"/>
      <c r="DET34" s="146"/>
      <c r="DEU34" s="147"/>
      <c r="DEZ34" s="146"/>
      <c r="DFB34" s="146"/>
      <c r="DFC34" s="146"/>
      <c r="DFD34" s="147"/>
      <c r="DFI34" s="146"/>
      <c r="DFK34" s="146"/>
      <c r="DFL34" s="146"/>
      <c r="DFM34" s="147"/>
      <c r="DFR34" s="146"/>
      <c r="DFT34" s="146"/>
      <c r="DFU34" s="146"/>
      <c r="DFV34" s="147"/>
      <c r="DGA34" s="146"/>
      <c r="DGC34" s="146"/>
      <c r="DGD34" s="146"/>
      <c r="DGE34" s="147"/>
      <c r="DGJ34" s="146"/>
      <c r="DGL34" s="146"/>
      <c r="DGM34" s="146"/>
      <c r="DGN34" s="147"/>
      <c r="DGS34" s="146"/>
      <c r="DGU34" s="146"/>
      <c r="DGV34" s="146"/>
      <c r="DGW34" s="147"/>
      <c r="DHB34" s="146"/>
      <c r="DHD34" s="146"/>
      <c r="DHE34" s="146"/>
      <c r="DHF34" s="147"/>
      <c r="DHK34" s="146"/>
      <c r="DHM34" s="146"/>
      <c r="DHN34" s="146"/>
      <c r="DHO34" s="147"/>
      <c r="DHT34" s="146"/>
      <c r="DHV34" s="146"/>
      <c r="DHW34" s="146"/>
      <c r="DHX34" s="147"/>
      <c r="DIC34" s="146"/>
      <c r="DIE34" s="146"/>
      <c r="DIF34" s="146"/>
      <c r="DIG34" s="147"/>
      <c r="DIL34" s="146"/>
      <c r="DIN34" s="146"/>
      <c r="DIO34" s="146"/>
      <c r="DIP34" s="147"/>
      <c r="DIU34" s="146"/>
      <c r="DIW34" s="146"/>
      <c r="DIX34" s="146"/>
      <c r="DIY34" s="147"/>
      <c r="DJD34" s="146"/>
      <c r="DJF34" s="146"/>
      <c r="DJG34" s="146"/>
      <c r="DJH34" s="147"/>
      <c r="DJM34" s="146"/>
      <c r="DJO34" s="146"/>
      <c r="DJP34" s="146"/>
      <c r="DJQ34" s="147"/>
      <c r="DJV34" s="146"/>
      <c r="DJX34" s="146"/>
      <c r="DJY34" s="146"/>
      <c r="DJZ34" s="147"/>
      <c r="DKE34" s="146"/>
      <c r="DKG34" s="146"/>
      <c r="DKH34" s="146"/>
      <c r="DKI34" s="147"/>
      <c r="DKN34" s="146"/>
      <c r="DKP34" s="146"/>
      <c r="DKQ34" s="146"/>
      <c r="DKR34" s="147"/>
      <c r="DKW34" s="146"/>
      <c r="DKY34" s="146"/>
      <c r="DKZ34" s="146"/>
      <c r="DLA34" s="147"/>
      <c r="DLF34" s="146"/>
      <c r="DLH34" s="146"/>
      <c r="DLI34" s="146"/>
      <c r="DLJ34" s="147"/>
      <c r="DLO34" s="146"/>
      <c r="DLQ34" s="146"/>
      <c r="DLR34" s="146"/>
      <c r="DLS34" s="147"/>
      <c r="DLX34" s="146"/>
      <c r="DLZ34" s="146"/>
      <c r="DMA34" s="146"/>
      <c r="DMB34" s="147"/>
      <c r="DMG34" s="146"/>
      <c r="DMI34" s="146"/>
      <c r="DMJ34" s="146"/>
      <c r="DMK34" s="147"/>
      <c r="DMP34" s="146"/>
      <c r="DMR34" s="146"/>
      <c r="DMS34" s="146"/>
      <c r="DMT34" s="147"/>
      <c r="DMY34" s="146"/>
      <c r="DNA34" s="146"/>
      <c r="DNB34" s="146"/>
      <c r="DNC34" s="147"/>
      <c r="DNH34" s="146"/>
      <c r="DNJ34" s="146"/>
      <c r="DNK34" s="146"/>
      <c r="DNL34" s="147"/>
      <c r="DNQ34" s="146"/>
      <c r="DNS34" s="146"/>
      <c r="DNT34" s="146"/>
      <c r="DNU34" s="147"/>
      <c r="DNZ34" s="146"/>
      <c r="DOB34" s="146"/>
      <c r="DOC34" s="146"/>
      <c r="DOD34" s="147"/>
      <c r="DOI34" s="146"/>
      <c r="DOK34" s="146"/>
      <c r="DOL34" s="146"/>
      <c r="DOM34" s="147"/>
      <c r="DOR34" s="146"/>
      <c r="DOT34" s="146"/>
      <c r="DOU34" s="146"/>
      <c r="DOV34" s="147"/>
      <c r="DPA34" s="146"/>
      <c r="DPC34" s="146"/>
      <c r="DPD34" s="146"/>
      <c r="DPE34" s="147"/>
      <c r="DPJ34" s="146"/>
      <c r="DPL34" s="146"/>
      <c r="DPM34" s="146"/>
      <c r="DPN34" s="147"/>
      <c r="DPS34" s="146"/>
      <c r="DPU34" s="146"/>
      <c r="DPV34" s="146"/>
      <c r="DPW34" s="147"/>
      <c r="DQB34" s="146"/>
      <c r="DQD34" s="146"/>
      <c r="DQE34" s="146"/>
      <c r="DQF34" s="147"/>
      <c r="DQK34" s="146"/>
      <c r="DQM34" s="146"/>
      <c r="DQN34" s="146"/>
      <c r="DQO34" s="147"/>
      <c r="DQT34" s="146"/>
      <c r="DQV34" s="146"/>
      <c r="DQW34" s="146"/>
      <c r="DQX34" s="147"/>
      <c r="DRC34" s="146"/>
      <c r="DRE34" s="146"/>
      <c r="DRF34" s="146"/>
      <c r="DRG34" s="147"/>
      <c r="DRL34" s="146"/>
      <c r="DRN34" s="146"/>
      <c r="DRO34" s="146"/>
      <c r="DRP34" s="147"/>
      <c r="DRU34" s="146"/>
      <c r="DRW34" s="146"/>
      <c r="DRX34" s="146"/>
      <c r="DRY34" s="147"/>
      <c r="DSD34" s="146"/>
      <c r="DSF34" s="146"/>
      <c r="DSG34" s="146"/>
      <c r="DSH34" s="147"/>
      <c r="DSM34" s="146"/>
      <c r="DSO34" s="146"/>
      <c r="DSP34" s="146"/>
      <c r="DSQ34" s="147"/>
      <c r="DSV34" s="146"/>
      <c r="DSX34" s="146"/>
      <c r="DSY34" s="146"/>
      <c r="DSZ34" s="147"/>
      <c r="DTE34" s="146"/>
      <c r="DTG34" s="146"/>
      <c r="DTH34" s="146"/>
      <c r="DTI34" s="147"/>
      <c r="DTN34" s="146"/>
      <c r="DTP34" s="146"/>
      <c r="DTQ34" s="146"/>
      <c r="DTR34" s="147"/>
      <c r="DTW34" s="146"/>
      <c r="DTY34" s="146"/>
      <c r="DTZ34" s="146"/>
      <c r="DUA34" s="147"/>
      <c r="DUF34" s="146"/>
      <c r="DUH34" s="146"/>
      <c r="DUI34" s="146"/>
      <c r="DUJ34" s="147"/>
      <c r="DUO34" s="146"/>
      <c r="DUQ34" s="146"/>
      <c r="DUR34" s="146"/>
      <c r="DUS34" s="147"/>
      <c r="DUX34" s="146"/>
      <c r="DUZ34" s="146"/>
      <c r="DVA34" s="146"/>
      <c r="DVB34" s="147"/>
      <c r="DVG34" s="146"/>
      <c r="DVI34" s="146"/>
      <c r="DVJ34" s="146"/>
      <c r="DVK34" s="147"/>
      <c r="DVP34" s="146"/>
      <c r="DVR34" s="146"/>
      <c r="DVS34" s="146"/>
      <c r="DVT34" s="147"/>
      <c r="DVY34" s="146"/>
      <c r="DWA34" s="146"/>
      <c r="DWB34" s="146"/>
      <c r="DWC34" s="147"/>
      <c r="DWH34" s="146"/>
      <c r="DWJ34" s="146"/>
      <c r="DWK34" s="146"/>
      <c r="DWL34" s="147"/>
      <c r="DWQ34" s="146"/>
      <c r="DWS34" s="146"/>
      <c r="DWT34" s="146"/>
      <c r="DWU34" s="147"/>
      <c r="DWZ34" s="146"/>
      <c r="DXB34" s="146"/>
      <c r="DXC34" s="146"/>
      <c r="DXD34" s="147"/>
      <c r="DXI34" s="146"/>
      <c r="DXK34" s="146"/>
      <c r="DXL34" s="146"/>
      <c r="DXM34" s="147"/>
      <c r="DXR34" s="146"/>
      <c r="DXT34" s="146"/>
      <c r="DXU34" s="146"/>
      <c r="DXV34" s="147"/>
      <c r="DYA34" s="146"/>
      <c r="DYC34" s="146"/>
      <c r="DYD34" s="146"/>
      <c r="DYE34" s="147"/>
      <c r="DYJ34" s="146"/>
      <c r="DYL34" s="146"/>
      <c r="DYM34" s="146"/>
      <c r="DYN34" s="147"/>
      <c r="DYS34" s="146"/>
      <c r="DYU34" s="146"/>
      <c r="DYV34" s="146"/>
      <c r="DYW34" s="147"/>
      <c r="DZB34" s="146"/>
      <c r="DZD34" s="146"/>
      <c r="DZE34" s="146"/>
      <c r="DZF34" s="147"/>
      <c r="DZK34" s="146"/>
      <c r="DZM34" s="146"/>
      <c r="DZN34" s="146"/>
      <c r="DZO34" s="147"/>
      <c r="DZT34" s="146"/>
      <c r="DZV34" s="146"/>
      <c r="DZW34" s="146"/>
      <c r="DZX34" s="147"/>
      <c r="EAC34" s="146"/>
      <c r="EAE34" s="146"/>
      <c r="EAF34" s="146"/>
      <c r="EAG34" s="147"/>
      <c r="EAL34" s="146"/>
      <c r="EAN34" s="146"/>
      <c r="EAO34" s="146"/>
      <c r="EAP34" s="147"/>
      <c r="EAU34" s="146"/>
      <c r="EAW34" s="146"/>
      <c r="EAX34" s="146"/>
      <c r="EAY34" s="147"/>
      <c r="EBD34" s="146"/>
      <c r="EBF34" s="146"/>
      <c r="EBG34" s="146"/>
      <c r="EBH34" s="147"/>
      <c r="EBM34" s="146"/>
      <c r="EBO34" s="146"/>
      <c r="EBP34" s="146"/>
      <c r="EBQ34" s="147"/>
      <c r="EBV34" s="146"/>
      <c r="EBX34" s="146"/>
      <c r="EBY34" s="146"/>
      <c r="EBZ34" s="147"/>
      <c r="ECE34" s="146"/>
      <c r="ECG34" s="146"/>
      <c r="ECH34" s="146"/>
      <c r="ECI34" s="147"/>
      <c r="ECN34" s="146"/>
      <c r="ECP34" s="146"/>
      <c r="ECQ34" s="146"/>
      <c r="ECR34" s="147"/>
      <c r="ECW34" s="146"/>
      <c r="ECY34" s="146"/>
      <c r="ECZ34" s="146"/>
      <c r="EDA34" s="147"/>
      <c r="EDF34" s="146"/>
      <c r="EDH34" s="146"/>
      <c r="EDI34" s="146"/>
      <c r="EDJ34" s="147"/>
      <c r="EDO34" s="146"/>
      <c r="EDQ34" s="146"/>
      <c r="EDR34" s="146"/>
      <c r="EDS34" s="147"/>
      <c r="EDX34" s="146"/>
      <c r="EDZ34" s="146"/>
      <c r="EEA34" s="146"/>
      <c r="EEB34" s="147"/>
      <c r="EEG34" s="146"/>
      <c r="EEI34" s="146"/>
      <c r="EEJ34" s="146"/>
      <c r="EEK34" s="147"/>
      <c r="EEP34" s="146"/>
      <c r="EER34" s="146"/>
      <c r="EES34" s="146"/>
      <c r="EET34" s="147"/>
      <c r="EEY34" s="146"/>
      <c r="EFA34" s="146"/>
      <c r="EFB34" s="146"/>
      <c r="EFC34" s="147"/>
      <c r="EFH34" s="146"/>
      <c r="EFJ34" s="146"/>
      <c r="EFK34" s="146"/>
      <c r="EFL34" s="147"/>
      <c r="EFQ34" s="146"/>
      <c r="EFS34" s="146"/>
      <c r="EFT34" s="146"/>
      <c r="EFU34" s="147"/>
      <c r="EFZ34" s="146"/>
      <c r="EGB34" s="146"/>
      <c r="EGC34" s="146"/>
      <c r="EGD34" s="147"/>
      <c r="EGI34" s="146"/>
      <c r="EGK34" s="146"/>
      <c r="EGL34" s="146"/>
      <c r="EGM34" s="147"/>
      <c r="EGR34" s="146"/>
      <c r="EGT34" s="146"/>
      <c r="EGU34" s="146"/>
      <c r="EGV34" s="147"/>
      <c r="EHA34" s="146"/>
      <c r="EHC34" s="146"/>
      <c r="EHD34" s="146"/>
      <c r="EHE34" s="147"/>
      <c r="EHJ34" s="146"/>
      <c r="EHL34" s="146"/>
      <c r="EHM34" s="146"/>
      <c r="EHN34" s="147"/>
      <c r="EHS34" s="146"/>
      <c r="EHU34" s="146"/>
      <c r="EHV34" s="146"/>
      <c r="EHW34" s="147"/>
      <c r="EIB34" s="146"/>
      <c r="EID34" s="146"/>
      <c r="EIE34" s="146"/>
      <c r="EIF34" s="147"/>
      <c r="EIK34" s="146"/>
      <c r="EIM34" s="146"/>
      <c r="EIN34" s="146"/>
      <c r="EIO34" s="147"/>
      <c r="EIT34" s="146"/>
      <c r="EIV34" s="146"/>
      <c r="EIW34" s="146"/>
      <c r="EIX34" s="147"/>
      <c r="EJC34" s="146"/>
      <c r="EJE34" s="146"/>
      <c r="EJF34" s="146"/>
      <c r="EJG34" s="147"/>
      <c r="EJL34" s="146"/>
      <c r="EJN34" s="146"/>
      <c r="EJO34" s="146"/>
      <c r="EJP34" s="147"/>
      <c r="EJU34" s="146"/>
      <c r="EJW34" s="146"/>
      <c r="EJX34" s="146"/>
      <c r="EJY34" s="147"/>
      <c r="EKD34" s="146"/>
      <c r="EKF34" s="146"/>
      <c r="EKG34" s="146"/>
      <c r="EKH34" s="147"/>
      <c r="EKM34" s="146"/>
      <c r="EKO34" s="146"/>
      <c r="EKP34" s="146"/>
      <c r="EKQ34" s="147"/>
      <c r="EKV34" s="146"/>
      <c r="EKX34" s="146"/>
      <c r="EKY34" s="146"/>
      <c r="EKZ34" s="147"/>
      <c r="ELE34" s="146"/>
      <c r="ELG34" s="146"/>
      <c r="ELH34" s="146"/>
      <c r="ELI34" s="147"/>
      <c r="ELN34" s="146"/>
      <c r="ELP34" s="146"/>
      <c r="ELQ34" s="146"/>
      <c r="ELR34" s="147"/>
      <c r="ELW34" s="146"/>
      <c r="ELY34" s="146"/>
      <c r="ELZ34" s="146"/>
      <c r="EMA34" s="147"/>
      <c r="EMF34" s="146"/>
      <c r="EMH34" s="146"/>
      <c r="EMI34" s="146"/>
      <c r="EMJ34" s="147"/>
      <c r="EMO34" s="146"/>
      <c r="EMQ34" s="146"/>
      <c r="EMR34" s="146"/>
      <c r="EMS34" s="147"/>
      <c r="EMX34" s="146"/>
      <c r="EMZ34" s="146"/>
      <c r="ENA34" s="146"/>
      <c r="ENB34" s="147"/>
      <c r="ENG34" s="146"/>
      <c r="ENI34" s="146"/>
      <c r="ENJ34" s="146"/>
      <c r="ENK34" s="147"/>
      <c r="ENP34" s="146"/>
      <c r="ENR34" s="146"/>
      <c r="ENS34" s="146"/>
      <c r="ENT34" s="147"/>
      <c r="ENY34" s="146"/>
      <c r="EOA34" s="146"/>
      <c r="EOB34" s="146"/>
      <c r="EOC34" s="147"/>
      <c r="EOH34" s="146"/>
      <c r="EOJ34" s="146"/>
      <c r="EOK34" s="146"/>
      <c r="EOL34" s="147"/>
      <c r="EOQ34" s="146"/>
      <c r="EOS34" s="146"/>
      <c r="EOT34" s="146"/>
      <c r="EOU34" s="147"/>
      <c r="EOZ34" s="146"/>
      <c r="EPB34" s="146"/>
      <c r="EPC34" s="146"/>
      <c r="EPD34" s="147"/>
      <c r="EPI34" s="146"/>
      <c r="EPK34" s="146"/>
      <c r="EPL34" s="146"/>
      <c r="EPM34" s="147"/>
      <c r="EPR34" s="146"/>
      <c r="EPT34" s="146"/>
      <c r="EPU34" s="146"/>
      <c r="EPV34" s="147"/>
      <c r="EQA34" s="146"/>
      <c r="EQC34" s="146"/>
      <c r="EQD34" s="146"/>
      <c r="EQE34" s="147"/>
      <c r="EQJ34" s="146"/>
      <c r="EQL34" s="146"/>
      <c r="EQM34" s="146"/>
      <c r="EQN34" s="147"/>
      <c r="EQS34" s="146"/>
      <c r="EQU34" s="146"/>
      <c r="EQV34" s="146"/>
      <c r="EQW34" s="147"/>
      <c r="ERB34" s="146"/>
      <c r="ERD34" s="146"/>
      <c r="ERE34" s="146"/>
      <c r="ERF34" s="147"/>
      <c r="ERK34" s="146"/>
      <c r="ERM34" s="146"/>
      <c r="ERN34" s="146"/>
      <c r="ERO34" s="147"/>
      <c r="ERT34" s="146"/>
      <c r="ERV34" s="146"/>
      <c r="ERW34" s="146"/>
      <c r="ERX34" s="147"/>
      <c r="ESC34" s="146"/>
      <c r="ESE34" s="146"/>
      <c r="ESF34" s="146"/>
      <c r="ESG34" s="147"/>
      <c r="ESL34" s="146"/>
      <c r="ESN34" s="146"/>
      <c r="ESO34" s="146"/>
      <c r="ESP34" s="147"/>
      <c r="ESU34" s="146"/>
      <c r="ESW34" s="146"/>
      <c r="ESX34" s="146"/>
      <c r="ESY34" s="147"/>
      <c r="ETD34" s="146"/>
      <c r="ETF34" s="146"/>
      <c r="ETG34" s="146"/>
      <c r="ETH34" s="147"/>
      <c r="ETM34" s="146"/>
      <c r="ETO34" s="146"/>
      <c r="ETP34" s="146"/>
      <c r="ETQ34" s="147"/>
      <c r="ETV34" s="146"/>
      <c r="ETX34" s="146"/>
      <c r="ETY34" s="146"/>
      <c r="ETZ34" s="147"/>
      <c r="EUE34" s="146"/>
      <c r="EUG34" s="146"/>
      <c r="EUH34" s="146"/>
      <c r="EUI34" s="147"/>
      <c r="EUN34" s="146"/>
      <c r="EUP34" s="146"/>
      <c r="EUQ34" s="146"/>
      <c r="EUR34" s="147"/>
      <c r="EUW34" s="146"/>
      <c r="EUY34" s="146"/>
      <c r="EUZ34" s="146"/>
      <c r="EVA34" s="147"/>
      <c r="EVF34" s="146"/>
      <c r="EVH34" s="146"/>
      <c r="EVI34" s="146"/>
      <c r="EVJ34" s="147"/>
      <c r="EVO34" s="146"/>
      <c r="EVQ34" s="146"/>
      <c r="EVR34" s="146"/>
      <c r="EVS34" s="147"/>
      <c r="EVX34" s="146"/>
      <c r="EVZ34" s="146"/>
      <c r="EWA34" s="146"/>
      <c r="EWB34" s="147"/>
      <c r="EWG34" s="146"/>
      <c r="EWI34" s="146"/>
      <c r="EWJ34" s="146"/>
      <c r="EWK34" s="147"/>
      <c r="EWP34" s="146"/>
      <c r="EWR34" s="146"/>
      <c r="EWS34" s="146"/>
      <c r="EWT34" s="147"/>
      <c r="EWY34" s="146"/>
      <c r="EXA34" s="146"/>
      <c r="EXB34" s="146"/>
      <c r="EXC34" s="147"/>
      <c r="EXH34" s="146"/>
      <c r="EXJ34" s="146"/>
      <c r="EXK34" s="146"/>
      <c r="EXL34" s="147"/>
      <c r="EXQ34" s="146"/>
      <c r="EXS34" s="146"/>
      <c r="EXT34" s="146"/>
      <c r="EXU34" s="147"/>
      <c r="EXZ34" s="146"/>
      <c r="EYB34" s="146"/>
      <c r="EYC34" s="146"/>
      <c r="EYD34" s="147"/>
      <c r="EYI34" s="146"/>
      <c r="EYK34" s="146"/>
      <c r="EYL34" s="146"/>
      <c r="EYM34" s="147"/>
      <c r="EYR34" s="146"/>
      <c r="EYT34" s="146"/>
      <c r="EYU34" s="146"/>
      <c r="EYV34" s="147"/>
      <c r="EZA34" s="146"/>
      <c r="EZC34" s="146"/>
      <c r="EZD34" s="146"/>
      <c r="EZE34" s="147"/>
      <c r="EZJ34" s="146"/>
      <c r="EZL34" s="146"/>
      <c r="EZM34" s="146"/>
      <c r="EZN34" s="147"/>
      <c r="EZS34" s="146"/>
      <c r="EZU34" s="146"/>
      <c r="EZV34" s="146"/>
      <c r="EZW34" s="147"/>
      <c r="FAB34" s="146"/>
      <c r="FAD34" s="146"/>
      <c r="FAE34" s="146"/>
      <c r="FAF34" s="147"/>
      <c r="FAK34" s="146"/>
      <c r="FAM34" s="146"/>
      <c r="FAN34" s="146"/>
      <c r="FAO34" s="147"/>
      <c r="FAT34" s="146"/>
      <c r="FAV34" s="146"/>
      <c r="FAW34" s="146"/>
      <c r="FAX34" s="147"/>
      <c r="FBC34" s="146"/>
      <c r="FBE34" s="146"/>
      <c r="FBF34" s="146"/>
      <c r="FBG34" s="147"/>
      <c r="FBL34" s="146"/>
      <c r="FBN34" s="146"/>
      <c r="FBO34" s="146"/>
      <c r="FBP34" s="147"/>
      <c r="FBU34" s="146"/>
      <c r="FBW34" s="146"/>
      <c r="FBX34" s="146"/>
      <c r="FBY34" s="147"/>
      <c r="FCD34" s="146"/>
      <c r="FCF34" s="146"/>
      <c r="FCG34" s="146"/>
      <c r="FCH34" s="147"/>
      <c r="FCM34" s="146"/>
      <c r="FCO34" s="146"/>
      <c r="FCP34" s="146"/>
      <c r="FCQ34" s="147"/>
      <c r="FCV34" s="146"/>
      <c r="FCX34" s="146"/>
      <c r="FCY34" s="146"/>
      <c r="FCZ34" s="147"/>
      <c r="FDE34" s="146"/>
      <c r="FDG34" s="146"/>
      <c r="FDH34" s="146"/>
      <c r="FDI34" s="147"/>
      <c r="FDN34" s="146"/>
      <c r="FDP34" s="146"/>
      <c r="FDQ34" s="146"/>
      <c r="FDR34" s="147"/>
      <c r="FDW34" s="146"/>
      <c r="FDY34" s="146"/>
      <c r="FDZ34" s="146"/>
      <c r="FEA34" s="147"/>
      <c r="FEF34" s="146"/>
      <c r="FEH34" s="146"/>
      <c r="FEI34" s="146"/>
      <c r="FEJ34" s="147"/>
      <c r="FEO34" s="146"/>
      <c r="FEQ34" s="146"/>
      <c r="FER34" s="146"/>
      <c r="FES34" s="147"/>
      <c r="FEX34" s="146"/>
      <c r="FEZ34" s="146"/>
      <c r="FFA34" s="146"/>
      <c r="FFB34" s="147"/>
      <c r="FFG34" s="146"/>
      <c r="FFI34" s="146"/>
      <c r="FFJ34" s="146"/>
      <c r="FFK34" s="147"/>
      <c r="FFP34" s="146"/>
      <c r="FFR34" s="146"/>
      <c r="FFS34" s="146"/>
      <c r="FFT34" s="147"/>
      <c r="FFY34" s="146"/>
      <c r="FGA34" s="146"/>
      <c r="FGB34" s="146"/>
      <c r="FGC34" s="147"/>
      <c r="FGH34" s="146"/>
      <c r="FGJ34" s="146"/>
      <c r="FGK34" s="146"/>
      <c r="FGL34" s="147"/>
      <c r="FGQ34" s="146"/>
      <c r="FGS34" s="146"/>
      <c r="FGT34" s="146"/>
      <c r="FGU34" s="147"/>
      <c r="FGZ34" s="146"/>
      <c r="FHB34" s="146"/>
      <c r="FHC34" s="146"/>
      <c r="FHD34" s="147"/>
      <c r="FHI34" s="146"/>
      <c r="FHK34" s="146"/>
      <c r="FHL34" s="146"/>
      <c r="FHM34" s="147"/>
      <c r="FHR34" s="146"/>
      <c r="FHT34" s="146"/>
      <c r="FHU34" s="146"/>
      <c r="FHV34" s="147"/>
      <c r="FIA34" s="146"/>
      <c r="FIC34" s="146"/>
      <c r="FID34" s="146"/>
      <c r="FIE34" s="147"/>
      <c r="FIJ34" s="146"/>
      <c r="FIL34" s="146"/>
      <c r="FIM34" s="146"/>
      <c r="FIN34" s="147"/>
      <c r="FIS34" s="146"/>
      <c r="FIU34" s="146"/>
      <c r="FIV34" s="146"/>
      <c r="FIW34" s="147"/>
      <c r="FJB34" s="146"/>
      <c r="FJD34" s="146"/>
      <c r="FJE34" s="146"/>
      <c r="FJF34" s="147"/>
      <c r="FJK34" s="146"/>
      <c r="FJM34" s="146"/>
      <c r="FJN34" s="146"/>
      <c r="FJO34" s="147"/>
      <c r="FJT34" s="146"/>
      <c r="FJV34" s="146"/>
      <c r="FJW34" s="146"/>
      <c r="FJX34" s="147"/>
      <c r="FKC34" s="146"/>
      <c r="FKE34" s="146"/>
      <c r="FKF34" s="146"/>
      <c r="FKG34" s="147"/>
      <c r="FKL34" s="146"/>
      <c r="FKN34" s="146"/>
      <c r="FKO34" s="146"/>
      <c r="FKP34" s="147"/>
      <c r="FKU34" s="146"/>
      <c r="FKW34" s="146"/>
      <c r="FKX34" s="146"/>
      <c r="FKY34" s="147"/>
      <c r="FLD34" s="146"/>
      <c r="FLF34" s="146"/>
      <c r="FLG34" s="146"/>
      <c r="FLH34" s="147"/>
      <c r="FLM34" s="146"/>
      <c r="FLO34" s="146"/>
      <c r="FLP34" s="146"/>
      <c r="FLQ34" s="147"/>
      <c r="FLV34" s="146"/>
      <c r="FLX34" s="146"/>
      <c r="FLY34" s="146"/>
      <c r="FLZ34" s="147"/>
      <c r="FME34" s="146"/>
      <c r="FMG34" s="146"/>
      <c r="FMH34" s="146"/>
      <c r="FMI34" s="147"/>
      <c r="FMN34" s="146"/>
      <c r="FMP34" s="146"/>
      <c r="FMQ34" s="146"/>
      <c r="FMR34" s="147"/>
      <c r="FMW34" s="146"/>
      <c r="FMY34" s="146"/>
      <c r="FMZ34" s="146"/>
      <c r="FNA34" s="147"/>
      <c r="FNF34" s="146"/>
      <c r="FNH34" s="146"/>
      <c r="FNI34" s="146"/>
      <c r="FNJ34" s="147"/>
      <c r="FNO34" s="146"/>
      <c r="FNQ34" s="146"/>
      <c r="FNR34" s="146"/>
      <c r="FNS34" s="147"/>
      <c r="FNX34" s="146"/>
      <c r="FNZ34" s="146"/>
      <c r="FOA34" s="146"/>
      <c r="FOB34" s="147"/>
      <c r="FOG34" s="146"/>
      <c r="FOI34" s="146"/>
      <c r="FOJ34" s="146"/>
      <c r="FOK34" s="147"/>
      <c r="FOP34" s="146"/>
      <c r="FOR34" s="146"/>
      <c r="FOS34" s="146"/>
      <c r="FOT34" s="147"/>
      <c r="FOY34" s="146"/>
      <c r="FPA34" s="146"/>
      <c r="FPB34" s="146"/>
      <c r="FPC34" s="147"/>
      <c r="FPH34" s="146"/>
      <c r="FPJ34" s="146"/>
      <c r="FPK34" s="146"/>
      <c r="FPL34" s="147"/>
      <c r="FPQ34" s="146"/>
      <c r="FPS34" s="146"/>
      <c r="FPT34" s="146"/>
      <c r="FPU34" s="147"/>
      <c r="FPZ34" s="146"/>
      <c r="FQB34" s="146"/>
      <c r="FQC34" s="146"/>
      <c r="FQD34" s="147"/>
      <c r="FQI34" s="146"/>
      <c r="FQK34" s="146"/>
      <c r="FQL34" s="146"/>
      <c r="FQM34" s="147"/>
      <c r="FQR34" s="146"/>
      <c r="FQT34" s="146"/>
      <c r="FQU34" s="146"/>
      <c r="FQV34" s="147"/>
      <c r="FRA34" s="146"/>
      <c r="FRC34" s="146"/>
      <c r="FRD34" s="146"/>
      <c r="FRE34" s="147"/>
      <c r="FRJ34" s="146"/>
      <c r="FRL34" s="146"/>
      <c r="FRM34" s="146"/>
      <c r="FRN34" s="147"/>
      <c r="FRS34" s="146"/>
      <c r="FRU34" s="146"/>
      <c r="FRV34" s="146"/>
      <c r="FRW34" s="147"/>
      <c r="FSB34" s="146"/>
      <c r="FSD34" s="146"/>
      <c r="FSE34" s="146"/>
      <c r="FSF34" s="147"/>
      <c r="FSK34" s="146"/>
      <c r="FSM34" s="146"/>
      <c r="FSN34" s="146"/>
      <c r="FSO34" s="147"/>
      <c r="FST34" s="146"/>
      <c r="FSV34" s="146"/>
      <c r="FSW34" s="146"/>
      <c r="FSX34" s="147"/>
      <c r="FTC34" s="146"/>
      <c r="FTE34" s="146"/>
      <c r="FTF34" s="146"/>
      <c r="FTG34" s="147"/>
      <c r="FTL34" s="146"/>
      <c r="FTN34" s="146"/>
      <c r="FTO34" s="146"/>
      <c r="FTP34" s="147"/>
      <c r="FTU34" s="146"/>
      <c r="FTW34" s="146"/>
      <c r="FTX34" s="146"/>
      <c r="FTY34" s="147"/>
      <c r="FUD34" s="146"/>
      <c r="FUF34" s="146"/>
      <c r="FUG34" s="146"/>
      <c r="FUH34" s="147"/>
      <c r="FUM34" s="146"/>
      <c r="FUO34" s="146"/>
      <c r="FUP34" s="146"/>
      <c r="FUQ34" s="147"/>
      <c r="FUV34" s="146"/>
      <c r="FUX34" s="146"/>
      <c r="FUY34" s="146"/>
      <c r="FUZ34" s="147"/>
      <c r="FVE34" s="146"/>
      <c r="FVG34" s="146"/>
      <c r="FVH34" s="146"/>
      <c r="FVI34" s="147"/>
      <c r="FVN34" s="146"/>
      <c r="FVP34" s="146"/>
      <c r="FVQ34" s="146"/>
      <c r="FVR34" s="147"/>
      <c r="FVW34" s="146"/>
      <c r="FVY34" s="146"/>
      <c r="FVZ34" s="146"/>
      <c r="FWA34" s="147"/>
      <c r="FWF34" s="146"/>
      <c r="FWH34" s="146"/>
      <c r="FWI34" s="146"/>
      <c r="FWJ34" s="147"/>
      <c r="FWO34" s="146"/>
      <c r="FWQ34" s="146"/>
      <c r="FWR34" s="146"/>
      <c r="FWS34" s="147"/>
      <c r="FWX34" s="146"/>
      <c r="FWZ34" s="146"/>
      <c r="FXA34" s="146"/>
      <c r="FXB34" s="147"/>
      <c r="FXG34" s="146"/>
      <c r="FXI34" s="146"/>
      <c r="FXJ34" s="146"/>
      <c r="FXK34" s="147"/>
      <c r="FXP34" s="146"/>
      <c r="FXR34" s="146"/>
      <c r="FXS34" s="146"/>
      <c r="FXT34" s="147"/>
      <c r="FXY34" s="146"/>
      <c r="FYA34" s="146"/>
      <c r="FYB34" s="146"/>
      <c r="FYC34" s="147"/>
      <c r="FYH34" s="146"/>
      <c r="FYJ34" s="146"/>
      <c r="FYK34" s="146"/>
      <c r="FYL34" s="147"/>
      <c r="FYQ34" s="146"/>
      <c r="FYS34" s="146"/>
      <c r="FYT34" s="146"/>
      <c r="FYU34" s="147"/>
      <c r="FYZ34" s="146"/>
      <c r="FZB34" s="146"/>
      <c r="FZC34" s="146"/>
      <c r="FZD34" s="147"/>
      <c r="FZI34" s="146"/>
      <c r="FZK34" s="146"/>
      <c r="FZL34" s="146"/>
      <c r="FZM34" s="147"/>
      <c r="FZR34" s="146"/>
      <c r="FZT34" s="146"/>
      <c r="FZU34" s="146"/>
      <c r="FZV34" s="147"/>
      <c r="GAA34" s="146"/>
      <c r="GAC34" s="146"/>
      <c r="GAD34" s="146"/>
      <c r="GAE34" s="147"/>
      <c r="GAJ34" s="146"/>
      <c r="GAL34" s="146"/>
      <c r="GAM34" s="146"/>
      <c r="GAN34" s="147"/>
      <c r="GAS34" s="146"/>
      <c r="GAU34" s="146"/>
      <c r="GAV34" s="146"/>
      <c r="GAW34" s="147"/>
      <c r="GBB34" s="146"/>
      <c r="GBD34" s="146"/>
      <c r="GBE34" s="146"/>
      <c r="GBF34" s="147"/>
      <c r="GBK34" s="146"/>
      <c r="GBM34" s="146"/>
      <c r="GBN34" s="146"/>
      <c r="GBO34" s="147"/>
      <c r="GBT34" s="146"/>
      <c r="GBV34" s="146"/>
      <c r="GBW34" s="146"/>
      <c r="GBX34" s="147"/>
      <c r="GCC34" s="146"/>
      <c r="GCE34" s="146"/>
      <c r="GCF34" s="146"/>
      <c r="GCG34" s="147"/>
      <c r="GCL34" s="146"/>
      <c r="GCN34" s="146"/>
      <c r="GCO34" s="146"/>
      <c r="GCP34" s="147"/>
      <c r="GCU34" s="146"/>
      <c r="GCW34" s="146"/>
      <c r="GCX34" s="146"/>
      <c r="GCY34" s="147"/>
      <c r="GDD34" s="146"/>
      <c r="GDF34" s="146"/>
      <c r="GDG34" s="146"/>
      <c r="GDH34" s="147"/>
      <c r="GDM34" s="146"/>
      <c r="GDO34" s="146"/>
      <c r="GDP34" s="146"/>
      <c r="GDQ34" s="147"/>
      <c r="GDV34" s="146"/>
      <c r="GDX34" s="146"/>
      <c r="GDY34" s="146"/>
      <c r="GDZ34" s="147"/>
      <c r="GEE34" s="146"/>
      <c r="GEG34" s="146"/>
      <c r="GEH34" s="146"/>
      <c r="GEI34" s="147"/>
      <c r="GEN34" s="146"/>
      <c r="GEP34" s="146"/>
      <c r="GEQ34" s="146"/>
      <c r="GER34" s="147"/>
      <c r="GEW34" s="146"/>
      <c r="GEY34" s="146"/>
      <c r="GEZ34" s="146"/>
      <c r="GFA34" s="147"/>
      <c r="GFF34" s="146"/>
      <c r="GFH34" s="146"/>
      <c r="GFI34" s="146"/>
      <c r="GFJ34" s="147"/>
      <c r="GFO34" s="146"/>
      <c r="GFQ34" s="146"/>
      <c r="GFR34" s="146"/>
      <c r="GFS34" s="147"/>
      <c r="GFX34" s="146"/>
      <c r="GFZ34" s="146"/>
      <c r="GGA34" s="146"/>
      <c r="GGB34" s="147"/>
      <c r="GGG34" s="146"/>
      <c r="GGI34" s="146"/>
      <c r="GGJ34" s="146"/>
      <c r="GGK34" s="147"/>
      <c r="GGP34" s="146"/>
      <c r="GGR34" s="146"/>
      <c r="GGS34" s="146"/>
      <c r="GGT34" s="147"/>
      <c r="GGY34" s="146"/>
      <c r="GHA34" s="146"/>
      <c r="GHB34" s="146"/>
      <c r="GHC34" s="147"/>
      <c r="GHH34" s="146"/>
      <c r="GHJ34" s="146"/>
      <c r="GHK34" s="146"/>
      <c r="GHL34" s="147"/>
      <c r="GHQ34" s="146"/>
      <c r="GHS34" s="146"/>
      <c r="GHT34" s="146"/>
      <c r="GHU34" s="147"/>
      <c r="GHZ34" s="146"/>
      <c r="GIB34" s="146"/>
      <c r="GIC34" s="146"/>
      <c r="GID34" s="147"/>
      <c r="GII34" s="146"/>
      <c r="GIK34" s="146"/>
      <c r="GIL34" s="146"/>
      <c r="GIM34" s="147"/>
      <c r="GIR34" s="146"/>
      <c r="GIT34" s="146"/>
      <c r="GIU34" s="146"/>
      <c r="GIV34" s="147"/>
      <c r="GJA34" s="146"/>
      <c r="GJC34" s="146"/>
      <c r="GJD34" s="146"/>
      <c r="GJE34" s="147"/>
      <c r="GJJ34" s="146"/>
      <c r="GJL34" s="146"/>
      <c r="GJM34" s="146"/>
      <c r="GJN34" s="147"/>
      <c r="GJS34" s="146"/>
      <c r="GJU34" s="146"/>
      <c r="GJV34" s="146"/>
      <c r="GJW34" s="147"/>
      <c r="GKB34" s="146"/>
      <c r="GKD34" s="146"/>
      <c r="GKE34" s="146"/>
      <c r="GKF34" s="147"/>
      <c r="GKK34" s="146"/>
      <c r="GKM34" s="146"/>
      <c r="GKN34" s="146"/>
      <c r="GKO34" s="147"/>
      <c r="GKT34" s="146"/>
      <c r="GKV34" s="146"/>
      <c r="GKW34" s="146"/>
      <c r="GKX34" s="147"/>
      <c r="GLC34" s="146"/>
      <c r="GLE34" s="146"/>
      <c r="GLF34" s="146"/>
      <c r="GLG34" s="147"/>
      <c r="GLL34" s="146"/>
      <c r="GLN34" s="146"/>
      <c r="GLO34" s="146"/>
      <c r="GLP34" s="147"/>
      <c r="GLU34" s="146"/>
      <c r="GLW34" s="146"/>
      <c r="GLX34" s="146"/>
      <c r="GLY34" s="147"/>
      <c r="GMD34" s="146"/>
      <c r="GMF34" s="146"/>
      <c r="GMG34" s="146"/>
      <c r="GMH34" s="147"/>
      <c r="GMM34" s="146"/>
      <c r="GMO34" s="146"/>
      <c r="GMP34" s="146"/>
      <c r="GMQ34" s="147"/>
      <c r="GMV34" s="146"/>
      <c r="GMX34" s="146"/>
      <c r="GMY34" s="146"/>
      <c r="GMZ34" s="147"/>
      <c r="GNE34" s="146"/>
      <c r="GNG34" s="146"/>
      <c r="GNH34" s="146"/>
      <c r="GNI34" s="147"/>
      <c r="GNN34" s="146"/>
      <c r="GNP34" s="146"/>
      <c r="GNQ34" s="146"/>
      <c r="GNR34" s="147"/>
      <c r="GNW34" s="146"/>
      <c r="GNY34" s="146"/>
      <c r="GNZ34" s="146"/>
      <c r="GOA34" s="147"/>
      <c r="GOF34" s="146"/>
      <c r="GOH34" s="146"/>
      <c r="GOI34" s="146"/>
      <c r="GOJ34" s="147"/>
      <c r="GOO34" s="146"/>
      <c r="GOQ34" s="146"/>
      <c r="GOR34" s="146"/>
      <c r="GOS34" s="147"/>
      <c r="GOX34" s="146"/>
      <c r="GOZ34" s="146"/>
      <c r="GPA34" s="146"/>
      <c r="GPB34" s="147"/>
      <c r="GPG34" s="146"/>
      <c r="GPI34" s="146"/>
      <c r="GPJ34" s="146"/>
      <c r="GPK34" s="147"/>
      <c r="GPP34" s="146"/>
      <c r="GPR34" s="146"/>
      <c r="GPS34" s="146"/>
      <c r="GPT34" s="147"/>
      <c r="GPY34" s="146"/>
      <c r="GQA34" s="146"/>
      <c r="GQB34" s="146"/>
      <c r="GQC34" s="147"/>
      <c r="GQH34" s="146"/>
      <c r="GQJ34" s="146"/>
      <c r="GQK34" s="146"/>
      <c r="GQL34" s="147"/>
      <c r="GQQ34" s="146"/>
      <c r="GQS34" s="146"/>
      <c r="GQT34" s="146"/>
      <c r="GQU34" s="147"/>
      <c r="GQZ34" s="146"/>
      <c r="GRB34" s="146"/>
      <c r="GRC34" s="146"/>
      <c r="GRD34" s="147"/>
      <c r="GRI34" s="146"/>
      <c r="GRK34" s="146"/>
      <c r="GRL34" s="146"/>
      <c r="GRM34" s="147"/>
      <c r="GRR34" s="146"/>
      <c r="GRT34" s="146"/>
      <c r="GRU34" s="146"/>
      <c r="GRV34" s="147"/>
      <c r="GSA34" s="146"/>
      <c r="GSC34" s="146"/>
      <c r="GSD34" s="146"/>
      <c r="GSE34" s="147"/>
      <c r="GSJ34" s="146"/>
      <c r="GSL34" s="146"/>
      <c r="GSM34" s="146"/>
      <c r="GSN34" s="147"/>
      <c r="GSS34" s="146"/>
      <c r="GSU34" s="146"/>
      <c r="GSV34" s="146"/>
      <c r="GSW34" s="147"/>
      <c r="GTB34" s="146"/>
      <c r="GTD34" s="146"/>
      <c r="GTE34" s="146"/>
      <c r="GTF34" s="147"/>
      <c r="GTK34" s="146"/>
      <c r="GTM34" s="146"/>
      <c r="GTN34" s="146"/>
      <c r="GTO34" s="147"/>
      <c r="GTT34" s="146"/>
      <c r="GTV34" s="146"/>
      <c r="GTW34" s="146"/>
      <c r="GTX34" s="147"/>
      <c r="GUC34" s="146"/>
      <c r="GUE34" s="146"/>
      <c r="GUF34" s="146"/>
      <c r="GUG34" s="147"/>
      <c r="GUL34" s="146"/>
      <c r="GUN34" s="146"/>
      <c r="GUO34" s="146"/>
      <c r="GUP34" s="147"/>
      <c r="GUU34" s="146"/>
      <c r="GUW34" s="146"/>
      <c r="GUX34" s="146"/>
      <c r="GUY34" s="147"/>
      <c r="GVD34" s="146"/>
      <c r="GVF34" s="146"/>
      <c r="GVG34" s="146"/>
      <c r="GVH34" s="147"/>
      <c r="GVM34" s="146"/>
      <c r="GVO34" s="146"/>
      <c r="GVP34" s="146"/>
      <c r="GVQ34" s="147"/>
      <c r="GVV34" s="146"/>
      <c r="GVX34" s="146"/>
      <c r="GVY34" s="146"/>
      <c r="GVZ34" s="147"/>
      <c r="GWE34" s="146"/>
      <c r="GWG34" s="146"/>
      <c r="GWH34" s="146"/>
      <c r="GWI34" s="147"/>
      <c r="GWN34" s="146"/>
      <c r="GWP34" s="146"/>
      <c r="GWQ34" s="146"/>
      <c r="GWR34" s="147"/>
      <c r="GWW34" s="146"/>
      <c r="GWY34" s="146"/>
      <c r="GWZ34" s="146"/>
      <c r="GXA34" s="147"/>
      <c r="GXF34" s="146"/>
      <c r="GXH34" s="146"/>
      <c r="GXI34" s="146"/>
      <c r="GXJ34" s="147"/>
      <c r="GXO34" s="146"/>
      <c r="GXQ34" s="146"/>
      <c r="GXR34" s="146"/>
      <c r="GXS34" s="147"/>
      <c r="GXX34" s="146"/>
      <c r="GXZ34" s="146"/>
      <c r="GYA34" s="146"/>
      <c r="GYB34" s="147"/>
      <c r="GYG34" s="146"/>
      <c r="GYI34" s="146"/>
      <c r="GYJ34" s="146"/>
      <c r="GYK34" s="147"/>
      <c r="GYP34" s="146"/>
      <c r="GYR34" s="146"/>
      <c r="GYS34" s="146"/>
      <c r="GYT34" s="147"/>
      <c r="GYY34" s="146"/>
      <c r="GZA34" s="146"/>
      <c r="GZB34" s="146"/>
      <c r="GZC34" s="147"/>
      <c r="GZH34" s="146"/>
      <c r="GZJ34" s="146"/>
      <c r="GZK34" s="146"/>
      <c r="GZL34" s="147"/>
      <c r="GZQ34" s="146"/>
      <c r="GZS34" s="146"/>
      <c r="GZT34" s="146"/>
      <c r="GZU34" s="147"/>
      <c r="GZZ34" s="146"/>
      <c r="HAB34" s="146"/>
      <c r="HAC34" s="146"/>
      <c r="HAD34" s="147"/>
      <c r="HAI34" s="146"/>
      <c r="HAK34" s="146"/>
      <c r="HAL34" s="146"/>
      <c r="HAM34" s="147"/>
      <c r="HAR34" s="146"/>
      <c r="HAT34" s="146"/>
      <c r="HAU34" s="146"/>
      <c r="HAV34" s="147"/>
      <c r="HBA34" s="146"/>
      <c r="HBC34" s="146"/>
      <c r="HBD34" s="146"/>
      <c r="HBE34" s="147"/>
      <c r="HBJ34" s="146"/>
      <c r="HBL34" s="146"/>
      <c r="HBM34" s="146"/>
      <c r="HBN34" s="147"/>
      <c r="HBS34" s="146"/>
      <c r="HBU34" s="146"/>
      <c r="HBV34" s="146"/>
      <c r="HBW34" s="147"/>
      <c r="HCB34" s="146"/>
      <c r="HCD34" s="146"/>
      <c r="HCE34" s="146"/>
      <c r="HCF34" s="147"/>
      <c r="HCK34" s="146"/>
      <c r="HCM34" s="146"/>
      <c r="HCN34" s="146"/>
      <c r="HCO34" s="147"/>
      <c r="HCT34" s="146"/>
      <c r="HCV34" s="146"/>
      <c r="HCW34" s="146"/>
      <c r="HCX34" s="147"/>
      <c r="HDC34" s="146"/>
      <c r="HDE34" s="146"/>
      <c r="HDF34" s="146"/>
      <c r="HDG34" s="147"/>
      <c r="HDL34" s="146"/>
      <c r="HDN34" s="146"/>
      <c r="HDO34" s="146"/>
      <c r="HDP34" s="147"/>
      <c r="HDU34" s="146"/>
      <c r="HDW34" s="146"/>
      <c r="HDX34" s="146"/>
      <c r="HDY34" s="147"/>
      <c r="HED34" s="146"/>
      <c r="HEF34" s="146"/>
      <c r="HEG34" s="146"/>
      <c r="HEH34" s="147"/>
      <c r="HEM34" s="146"/>
      <c r="HEO34" s="146"/>
      <c r="HEP34" s="146"/>
      <c r="HEQ34" s="147"/>
      <c r="HEV34" s="146"/>
      <c r="HEX34" s="146"/>
      <c r="HEY34" s="146"/>
      <c r="HEZ34" s="147"/>
      <c r="HFE34" s="146"/>
      <c r="HFG34" s="146"/>
      <c r="HFH34" s="146"/>
      <c r="HFI34" s="147"/>
      <c r="HFN34" s="146"/>
      <c r="HFP34" s="146"/>
      <c r="HFQ34" s="146"/>
      <c r="HFR34" s="147"/>
      <c r="HFW34" s="146"/>
      <c r="HFY34" s="146"/>
      <c r="HFZ34" s="146"/>
      <c r="HGA34" s="147"/>
      <c r="HGF34" s="146"/>
      <c r="HGH34" s="146"/>
      <c r="HGI34" s="146"/>
      <c r="HGJ34" s="147"/>
      <c r="HGO34" s="146"/>
      <c r="HGQ34" s="146"/>
      <c r="HGR34" s="146"/>
      <c r="HGS34" s="147"/>
      <c r="HGX34" s="146"/>
      <c r="HGZ34" s="146"/>
      <c r="HHA34" s="146"/>
      <c r="HHB34" s="147"/>
      <c r="HHG34" s="146"/>
      <c r="HHI34" s="146"/>
      <c r="HHJ34" s="146"/>
      <c r="HHK34" s="147"/>
      <c r="HHP34" s="146"/>
      <c r="HHR34" s="146"/>
      <c r="HHS34" s="146"/>
      <c r="HHT34" s="147"/>
      <c r="HHY34" s="146"/>
      <c r="HIA34" s="146"/>
      <c r="HIB34" s="146"/>
      <c r="HIC34" s="147"/>
      <c r="HIH34" s="146"/>
      <c r="HIJ34" s="146"/>
      <c r="HIK34" s="146"/>
      <c r="HIL34" s="147"/>
      <c r="HIQ34" s="146"/>
      <c r="HIS34" s="146"/>
      <c r="HIT34" s="146"/>
      <c r="HIU34" s="147"/>
      <c r="HIZ34" s="146"/>
      <c r="HJB34" s="146"/>
      <c r="HJC34" s="146"/>
      <c r="HJD34" s="147"/>
      <c r="HJI34" s="146"/>
      <c r="HJK34" s="146"/>
      <c r="HJL34" s="146"/>
      <c r="HJM34" s="147"/>
      <c r="HJR34" s="146"/>
      <c r="HJT34" s="146"/>
      <c r="HJU34" s="146"/>
      <c r="HJV34" s="147"/>
      <c r="HKA34" s="146"/>
      <c r="HKC34" s="146"/>
      <c r="HKD34" s="146"/>
      <c r="HKE34" s="147"/>
      <c r="HKJ34" s="146"/>
      <c r="HKL34" s="146"/>
      <c r="HKM34" s="146"/>
      <c r="HKN34" s="147"/>
      <c r="HKS34" s="146"/>
      <c r="HKU34" s="146"/>
      <c r="HKV34" s="146"/>
      <c r="HKW34" s="147"/>
      <c r="HLB34" s="146"/>
      <c r="HLD34" s="146"/>
      <c r="HLE34" s="146"/>
      <c r="HLF34" s="147"/>
      <c r="HLK34" s="146"/>
      <c r="HLM34" s="146"/>
      <c r="HLN34" s="146"/>
      <c r="HLO34" s="147"/>
      <c r="HLT34" s="146"/>
      <c r="HLV34" s="146"/>
      <c r="HLW34" s="146"/>
      <c r="HLX34" s="147"/>
      <c r="HMC34" s="146"/>
      <c r="HME34" s="146"/>
      <c r="HMF34" s="146"/>
      <c r="HMG34" s="147"/>
      <c r="HML34" s="146"/>
      <c r="HMN34" s="146"/>
      <c r="HMO34" s="146"/>
      <c r="HMP34" s="147"/>
      <c r="HMU34" s="146"/>
      <c r="HMW34" s="146"/>
      <c r="HMX34" s="146"/>
      <c r="HMY34" s="147"/>
      <c r="HND34" s="146"/>
      <c r="HNF34" s="146"/>
      <c r="HNG34" s="146"/>
      <c r="HNH34" s="147"/>
      <c r="HNM34" s="146"/>
      <c r="HNO34" s="146"/>
      <c r="HNP34" s="146"/>
      <c r="HNQ34" s="147"/>
      <c r="HNV34" s="146"/>
      <c r="HNX34" s="146"/>
      <c r="HNY34" s="146"/>
      <c r="HNZ34" s="147"/>
      <c r="HOE34" s="146"/>
      <c r="HOG34" s="146"/>
      <c r="HOH34" s="146"/>
      <c r="HOI34" s="147"/>
      <c r="HON34" s="146"/>
      <c r="HOP34" s="146"/>
      <c r="HOQ34" s="146"/>
      <c r="HOR34" s="147"/>
      <c r="HOW34" s="146"/>
      <c r="HOY34" s="146"/>
      <c r="HOZ34" s="146"/>
      <c r="HPA34" s="147"/>
      <c r="HPF34" s="146"/>
      <c r="HPH34" s="146"/>
      <c r="HPI34" s="146"/>
      <c r="HPJ34" s="147"/>
      <c r="HPO34" s="146"/>
      <c r="HPQ34" s="146"/>
      <c r="HPR34" s="146"/>
      <c r="HPS34" s="147"/>
      <c r="HPX34" s="146"/>
      <c r="HPZ34" s="146"/>
      <c r="HQA34" s="146"/>
      <c r="HQB34" s="147"/>
      <c r="HQG34" s="146"/>
      <c r="HQI34" s="146"/>
      <c r="HQJ34" s="146"/>
      <c r="HQK34" s="147"/>
      <c r="HQP34" s="146"/>
      <c r="HQR34" s="146"/>
      <c r="HQS34" s="146"/>
      <c r="HQT34" s="147"/>
      <c r="HQY34" s="146"/>
      <c r="HRA34" s="146"/>
      <c r="HRB34" s="146"/>
      <c r="HRC34" s="147"/>
      <c r="HRH34" s="146"/>
      <c r="HRJ34" s="146"/>
      <c r="HRK34" s="146"/>
      <c r="HRL34" s="147"/>
      <c r="HRQ34" s="146"/>
      <c r="HRS34" s="146"/>
      <c r="HRT34" s="146"/>
      <c r="HRU34" s="147"/>
      <c r="HRZ34" s="146"/>
      <c r="HSB34" s="146"/>
      <c r="HSC34" s="146"/>
      <c r="HSD34" s="147"/>
      <c r="HSI34" s="146"/>
      <c r="HSK34" s="146"/>
      <c r="HSL34" s="146"/>
      <c r="HSM34" s="147"/>
      <c r="HSR34" s="146"/>
      <c r="HST34" s="146"/>
      <c r="HSU34" s="146"/>
      <c r="HSV34" s="147"/>
      <c r="HTA34" s="146"/>
      <c r="HTC34" s="146"/>
      <c r="HTD34" s="146"/>
      <c r="HTE34" s="147"/>
      <c r="HTJ34" s="146"/>
      <c r="HTL34" s="146"/>
      <c r="HTM34" s="146"/>
      <c r="HTN34" s="147"/>
      <c r="HTS34" s="146"/>
      <c r="HTU34" s="146"/>
      <c r="HTV34" s="146"/>
      <c r="HTW34" s="147"/>
      <c r="HUB34" s="146"/>
      <c r="HUD34" s="146"/>
      <c r="HUE34" s="146"/>
      <c r="HUF34" s="147"/>
      <c r="HUK34" s="146"/>
      <c r="HUM34" s="146"/>
      <c r="HUN34" s="146"/>
      <c r="HUO34" s="147"/>
      <c r="HUT34" s="146"/>
      <c r="HUV34" s="146"/>
      <c r="HUW34" s="146"/>
      <c r="HUX34" s="147"/>
      <c r="HVC34" s="146"/>
      <c r="HVE34" s="146"/>
      <c r="HVF34" s="146"/>
      <c r="HVG34" s="147"/>
      <c r="HVL34" s="146"/>
      <c r="HVN34" s="146"/>
      <c r="HVO34" s="146"/>
      <c r="HVP34" s="147"/>
      <c r="HVU34" s="146"/>
      <c r="HVW34" s="146"/>
      <c r="HVX34" s="146"/>
      <c r="HVY34" s="147"/>
      <c r="HWD34" s="146"/>
      <c r="HWF34" s="146"/>
      <c r="HWG34" s="146"/>
      <c r="HWH34" s="147"/>
      <c r="HWM34" s="146"/>
      <c r="HWO34" s="146"/>
      <c r="HWP34" s="146"/>
      <c r="HWQ34" s="147"/>
      <c r="HWV34" s="146"/>
      <c r="HWX34" s="146"/>
      <c r="HWY34" s="146"/>
      <c r="HWZ34" s="147"/>
      <c r="HXE34" s="146"/>
      <c r="HXG34" s="146"/>
      <c r="HXH34" s="146"/>
      <c r="HXI34" s="147"/>
      <c r="HXN34" s="146"/>
      <c r="HXP34" s="146"/>
      <c r="HXQ34" s="146"/>
      <c r="HXR34" s="147"/>
      <c r="HXW34" s="146"/>
      <c r="HXY34" s="146"/>
      <c r="HXZ34" s="146"/>
      <c r="HYA34" s="147"/>
      <c r="HYF34" s="146"/>
      <c r="HYH34" s="146"/>
      <c r="HYI34" s="146"/>
      <c r="HYJ34" s="147"/>
      <c r="HYO34" s="146"/>
      <c r="HYQ34" s="146"/>
      <c r="HYR34" s="146"/>
      <c r="HYS34" s="147"/>
      <c r="HYX34" s="146"/>
      <c r="HYZ34" s="146"/>
      <c r="HZA34" s="146"/>
      <c r="HZB34" s="147"/>
      <c r="HZG34" s="146"/>
      <c r="HZI34" s="146"/>
      <c r="HZJ34" s="146"/>
      <c r="HZK34" s="147"/>
      <c r="HZP34" s="146"/>
      <c r="HZR34" s="146"/>
      <c r="HZS34" s="146"/>
      <c r="HZT34" s="147"/>
      <c r="HZY34" s="146"/>
      <c r="IAA34" s="146"/>
      <c r="IAB34" s="146"/>
      <c r="IAC34" s="147"/>
      <c r="IAH34" s="146"/>
      <c r="IAJ34" s="146"/>
      <c r="IAK34" s="146"/>
      <c r="IAL34" s="147"/>
      <c r="IAQ34" s="146"/>
      <c r="IAS34" s="146"/>
      <c r="IAT34" s="146"/>
      <c r="IAU34" s="147"/>
      <c r="IAZ34" s="146"/>
      <c r="IBB34" s="146"/>
      <c r="IBC34" s="146"/>
      <c r="IBD34" s="147"/>
      <c r="IBI34" s="146"/>
      <c r="IBK34" s="146"/>
      <c r="IBL34" s="146"/>
      <c r="IBM34" s="147"/>
      <c r="IBR34" s="146"/>
      <c r="IBT34" s="146"/>
      <c r="IBU34" s="146"/>
      <c r="IBV34" s="147"/>
      <c r="ICA34" s="146"/>
      <c r="ICC34" s="146"/>
      <c r="ICD34" s="146"/>
      <c r="ICE34" s="147"/>
      <c r="ICJ34" s="146"/>
      <c r="ICL34" s="146"/>
      <c r="ICM34" s="146"/>
      <c r="ICN34" s="147"/>
      <c r="ICS34" s="146"/>
      <c r="ICU34" s="146"/>
      <c r="ICV34" s="146"/>
      <c r="ICW34" s="147"/>
      <c r="IDB34" s="146"/>
      <c r="IDD34" s="146"/>
      <c r="IDE34" s="146"/>
      <c r="IDF34" s="147"/>
      <c r="IDK34" s="146"/>
      <c r="IDM34" s="146"/>
      <c r="IDN34" s="146"/>
      <c r="IDO34" s="147"/>
      <c r="IDT34" s="146"/>
      <c r="IDV34" s="146"/>
      <c r="IDW34" s="146"/>
      <c r="IDX34" s="147"/>
      <c r="IEC34" s="146"/>
      <c r="IEE34" s="146"/>
      <c r="IEF34" s="146"/>
      <c r="IEG34" s="147"/>
      <c r="IEL34" s="146"/>
      <c r="IEN34" s="146"/>
      <c r="IEO34" s="146"/>
      <c r="IEP34" s="147"/>
      <c r="IEU34" s="146"/>
      <c r="IEW34" s="146"/>
      <c r="IEX34" s="146"/>
      <c r="IEY34" s="147"/>
      <c r="IFD34" s="146"/>
      <c r="IFF34" s="146"/>
      <c r="IFG34" s="146"/>
      <c r="IFH34" s="147"/>
      <c r="IFM34" s="146"/>
      <c r="IFO34" s="146"/>
      <c r="IFP34" s="146"/>
      <c r="IFQ34" s="147"/>
      <c r="IFV34" s="146"/>
      <c r="IFX34" s="146"/>
      <c r="IFY34" s="146"/>
      <c r="IFZ34" s="147"/>
      <c r="IGE34" s="146"/>
      <c r="IGG34" s="146"/>
      <c r="IGH34" s="146"/>
      <c r="IGI34" s="147"/>
      <c r="IGN34" s="146"/>
      <c r="IGP34" s="146"/>
      <c r="IGQ34" s="146"/>
      <c r="IGR34" s="147"/>
      <c r="IGW34" s="146"/>
      <c r="IGY34" s="146"/>
      <c r="IGZ34" s="146"/>
      <c r="IHA34" s="147"/>
      <c r="IHF34" s="146"/>
      <c r="IHH34" s="146"/>
      <c r="IHI34" s="146"/>
      <c r="IHJ34" s="147"/>
      <c r="IHO34" s="146"/>
      <c r="IHQ34" s="146"/>
      <c r="IHR34" s="146"/>
      <c r="IHS34" s="147"/>
      <c r="IHX34" s="146"/>
      <c r="IHZ34" s="146"/>
      <c r="IIA34" s="146"/>
      <c r="IIB34" s="147"/>
      <c r="IIG34" s="146"/>
      <c r="III34" s="146"/>
      <c r="IIJ34" s="146"/>
      <c r="IIK34" s="147"/>
      <c r="IIP34" s="146"/>
      <c r="IIR34" s="146"/>
      <c r="IIS34" s="146"/>
      <c r="IIT34" s="147"/>
      <c r="IIY34" s="146"/>
      <c r="IJA34" s="146"/>
      <c r="IJB34" s="146"/>
      <c r="IJC34" s="147"/>
      <c r="IJH34" s="146"/>
      <c r="IJJ34" s="146"/>
      <c r="IJK34" s="146"/>
      <c r="IJL34" s="147"/>
      <c r="IJQ34" s="146"/>
      <c r="IJS34" s="146"/>
      <c r="IJT34" s="146"/>
      <c r="IJU34" s="147"/>
      <c r="IJZ34" s="146"/>
      <c r="IKB34" s="146"/>
      <c r="IKC34" s="146"/>
      <c r="IKD34" s="147"/>
      <c r="IKI34" s="146"/>
      <c r="IKK34" s="146"/>
      <c r="IKL34" s="146"/>
      <c r="IKM34" s="147"/>
      <c r="IKR34" s="146"/>
      <c r="IKT34" s="146"/>
      <c r="IKU34" s="146"/>
      <c r="IKV34" s="147"/>
      <c r="ILA34" s="146"/>
      <c r="ILC34" s="146"/>
      <c r="ILD34" s="146"/>
      <c r="ILE34" s="147"/>
      <c r="ILJ34" s="146"/>
      <c r="ILL34" s="146"/>
      <c r="ILM34" s="146"/>
      <c r="ILN34" s="147"/>
      <c r="ILS34" s="146"/>
      <c r="ILU34" s="146"/>
      <c r="ILV34" s="146"/>
      <c r="ILW34" s="147"/>
      <c r="IMB34" s="146"/>
      <c r="IMD34" s="146"/>
      <c r="IME34" s="146"/>
      <c r="IMF34" s="147"/>
      <c r="IMK34" s="146"/>
      <c r="IMM34" s="146"/>
      <c r="IMN34" s="146"/>
      <c r="IMO34" s="147"/>
      <c r="IMT34" s="146"/>
      <c r="IMV34" s="146"/>
      <c r="IMW34" s="146"/>
      <c r="IMX34" s="147"/>
      <c r="INC34" s="146"/>
      <c r="INE34" s="146"/>
      <c r="INF34" s="146"/>
      <c r="ING34" s="147"/>
      <c r="INL34" s="146"/>
      <c r="INN34" s="146"/>
      <c r="INO34" s="146"/>
      <c r="INP34" s="147"/>
      <c r="INU34" s="146"/>
      <c r="INW34" s="146"/>
      <c r="INX34" s="146"/>
      <c r="INY34" s="147"/>
      <c r="IOD34" s="146"/>
      <c r="IOF34" s="146"/>
      <c r="IOG34" s="146"/>
      <c r="IOH34" s="147"/>
      <c r="IOM34" s="146"/>
      <c r="IOO34" s="146"/>
      <c r="IOP34" s="146"/>
      <c r="IOQ34" s="147"/>
      <c r="IOV34" s="146"/>
      <c r="IOX34" s="146"/>
      <c r="IOY34" s="146"/>
      <c r="IOZ34" s="147"/>
      <c r="IPE34" s="146"/>
      <c r="IPG34" s="146"/>
      <c r="IPH34" s="146"/>
      <c r="IPI34" s="147"/>
      <c r="IPN34" s="146"/>
      <c r="IPP34" s="146"/>
      <c r="IPQ34" s="146"/>
      <c r="IPR34" s="147"/>
      <c r="IPW34" s="146"/>
      <c r="IPY34" s="146"/>
      <c r="IPZ34" s="146"/>
      <c r="IQA34" s="147"/>
      <c r="IQF34" s="146"/>
      <c r="IQH34" s="146"/>
      <c r="IQI34" s="146"/>
      <c r="IQJ34" s="147"/>
      <c r="IQO34" s="146"/>
      <c r="IQQ34" s="146"/>
      <c r="IQR34" s="146"/>
      <c r="IQS34" s="147"/>
      <c r="IQX34" s="146"/>
      <c r="IQZ34" s="146"/>
      <c r="IRA34" s="146"/>
      <c r="IRB34" s="147"/>
      <c r="IRG34" s="146"/>
      <c r="IRI34" s="146"/>
      <c r="IRJ34" s="146"/>
      <c r="IRK34" s="147"/>
      <c r="IRP34" s="146"/>
      <c r="IRR34" s="146"/>
      <c r="IRS34" s="146"/>
      <c r="IRT34" s="147"/>
      <c r="IRY34" s="146"/>
      <c r="ISA34" s="146"/>
      <c r="ISB34" s="146"/>
      <c r="ISC34" s="147"/>
      <c r="ISH34" s="146"/>
      <c r="ISJ34" s="146"/>
      <c r="ISK34" s="146"/>
      <c r="ISL34" s="147"/>
      <c r="ISQ34" s="146"/>
      <c r="ISS34" s="146"/>
      <c r="IST34" s="146"/>
      <c r="ISU34" s="147"/>
      <c r="ISZ34" s="146"/>
      <c r="ITB34" s="146"/>
      <c r="ITC34" s="146"/>
      <c r="ITD34" s="147"/>
      <c r="ITI34" s="146"/>
      <c r="ITK34" s="146"/>
      <c r="ITL34" s="146"/>
      <c r="ITM34" s="147"/>
      <c r="ITR34" s="146"/>
      <c r="ITT34" s="146"/>
      <c r="ITU34" s="146"/>
      <c r="ITV34" s="147"/>
      <c r="IUA34" s="146"/>
      <c r="IUC34" s="146"/>
      <c r="IUD34" s="146"/>
      <c r="IUE34" s="147"/>
      <c r="IUJ34" s="146"/>
      <c r="IUL34" s="146"/>
      <c r="IUM34" s="146"/>
      <c r="IUN34" s="147"/>
      <c r="IUS34" s="146"/>
      <c r="IUU34" s="146"/>
      <c r="IUV34" s="146"/>
      <c r="IUW34" s="147"/>
      <c r="IVB34" s="146"/>
      <c r="IVD34" s="146"/>
      <c r="IVE34" s="146"/>
      <c r="IVF34" s="147"/>
      <c r="IVK34" s="146"/>
      <c r="IVM34" s="146"/>
      <c r="IVN34" s="146"/>
      <c r="IVO34" s="147"/>
      <c r="IVT34" s="146"/>
      <c r="IVV34" s="146"/>
      <c r="IVW34" s="146"/>
      <c r="IVX34" s="147"/>
      <c r="IWC34" s="146"/>
      <c r="IWE34" s="146"/>
      <c r="IWF34" s="146"/>
      <c r="IWG34" s="147"/>
      <c r="IWL34" s="146"/>
      <c r="IWN34" s="146"/>
      <c r="IWO34" s="146"/>
      <c r="IWP34" s="147"/>
      <c r="IWU34" s="146"/>
      <c r="IWW34" s="146"/>
      <c r="IWX34" s="146"/>
      <c r="IWY34" s="147"/>
      <c r="IXD34" s="146"/>
      <c r="IXF34" s="146"/>
      <c r="IXG34" s="146"/>
      <c r="IXH34" s="147"/>
      <c r="IXM34" s="146"/>
      <c r="IXO34" s="146"/>
      <c r="IXP34" s="146"/>
      <c r="IXQ34" s="147"/>
      <c r="IXV34" s="146"/>
      <c r="IXX34" s="146"/>
      <c r="IXY34" s="146"/>
      <c r="IXZ34" s="147"/>
      <c r="IYE34" s="146"/>
      <c r="IYG34" s="146"/>
      <c r="IYH34" s="146"/>
      <c r="IYI34" s="147"/>
      <c r="IYN34" s="146"/>
      <c r="IYP34" s="146"/>
      <c r="IYQ34" s="146"/>
      <c r="IYR34" s="147"/>
      <c r="IYW34" s="146"/>
      <c r="IYY34" s="146"/>
      <c r="IYZ34" s="146"/>
      <c r="IZA34" s="147"/>
      <c r="IZF34" s="146"/>
      <c r="IZH34" s="146"/>
      <c r="IZI34" s="146"/>
      <c r="IZJ34" s="147"/>
      <c r="IZO34" s="146"/>
      <c r="IZQ34" s="146"/>
      <c r="IZR34" s="146"/>
      <c r="IZS34" s="147"/>
      <c r="IZX34" s="146"/>
      <c r="IZZ34" s="146"/>
      <c r="JAA34" s="146"/>
      <c r="JAB34" s="147"/>
      <c r="JAG34" s="146"/>
      <c r="JAI34" s="146"/>
      <c r="JAJ34" s="146"/>
      <c r="JAK34" s="147"/>
      <c r="JAP34" s="146"/>
      <c r="JAR34" s="146"/>
      <c r="JAS34" s="146"/>
      <c r="JAT34" s="147"/>
      <c r="JAY34" s="146"/>
      <c r="JBA34" s="146"/>
      <c r="JBB34" s="146"/>
      <c r="JBC34" s="147"/>
      <c r="JBH34" s="146"/>
      <c r="JBJ34" s="146"/>
      <c r="JBK34" s="146"/>
      <c r="JBL34" s="147"/>
      <c r="JBQ34" s="146"/>
      <c r="JBS34" s="146"/>
      <c r="JBT34" s="146"/>
      <c r="JBU34" s="147"/>
      <c r="JBZ34" s="146"/>
      <c r="JCB34" s="146"/>
      <c r="JCC34" s="146"/>
      <c r="JCD34" s="147"/>
      <c r="JCI34" s="146"/>
      <c r="JCK34" s="146"/>
      <c r="JCL34" s="146"/>
      <c r="JCM34" s="147"/>
      <c r="JCR34" s="146"/>
      <c r="JCT34" s="146"/>
      <c r="JCU34" s="146"/>
      <c r="JCV34" s="147"/>
      <c r="JDA34" s="146"/>
      <c r="JDC34" s="146"/>
      <c r="JDD34" s="146"/>
      <c r="JDE34" s="147"/>
      <c r="JDJ34" s="146"/>
      <c r="JDL34" s="146"/>
      <c r="JDM34" s="146"/>
      <c r="JDN34" s="147"/>
      <c r="JDS34" s="146"/>
      <c r="JDU34" s="146"/>
      <c r="JDV34" s="146"/>
      <c r="JDW34" s="147"/>
      <c r="JEB34" s="146"/>
      <c r="JED34" s="146"/>
      <c r="JEE34" s="146"/>
      <c r="JEF34" s="147"/>
      <c r="JEK34" s="146"/>
      <c r="JEM34" s="146"/>
      <c r="JEN34" s="146"/>
      <c r="JEO34" s="147"/>
      <c r="JET34" s="146"/>
      <c r="JEV34" s="146"/>
      <c r="JEW34" s="146"/>
      <c r="JEX34" s="147"/>
      <c r="JFC34" s="146"/>
      <c r="JFE34" s="146"/>
      <c r="JFF34" s="146"/>
      <c r="JFG34" s="147"/>
      <c r="JFL34" s="146"/>
      <c r="JFN34" s="146"/>
      <c r="JFO34" s="146"/>
      <c r="JFP34" s="147"/>
      <c r="JFU34" s="146"/>
      <c r="JFW34" s="146"/>
      <c r="JFX34" s="146"/>
      <c r="JFY34" s="147"/>
      <c r="JGD34" s="146"/>
      <c r="JGF34" s="146"/>
      <c r="JGG34" s="146"/>
      <c r="JGH34" s="147"/>
      <c r="JGM34" s="146"/>
      <c r="JGO34" s="146"/>
      <c r="JGP34" s="146"/>
      <c r="JGQ34" s="147"/>
      <c r="JGV34" s="146"/>
      <c r="JGX34" s="146"/>
      <c r="JGY34" s="146"/>
      <c r="JGZ34" s="147"/>
      <c r="JHE34" s="146"/>
      <c r="JHG34" s="146"/>
      <c r="JHH34" s="146"/>
      <c r="JHI34" s="147"/>
      <c r="JHN34" s="146"/>
      <c r="JHP34" s="146"/>
      <c r="JHQ34" s="146"/>
      <c r="JHR34" s="147"/>
      <c r="JHW34" s="146"/>
      <c r="JHY34" s="146"/>
      <c r="JHZ34" s="146"/>
      <c r="JIA34" s="147"/>
      <c r="JIF34" s="146"/>
      <c r="JIH34" s="146"/>
      <c r="JII34" s="146"/>
      <c r="JIJ34" s="147"/>
      <c r="JIO34" s="146"/>
      <c r="JIQ34" s="146"/>
      <c r="JIR34" s="146"/>
      <c r="JIS34" s="147"/>
      <c r="JIX34" s="146"/>
      <c r="JIZ34" s="146"/>
      <c r="JJA34" s="146"/>
      <c r="JJB34" s="147"/>
      <c r="JJG34" s="146"/>
      <c r="JJI34" s="146"/>
      <c r="JJJ34" s="146"/>
      <c r="JJK34" s="147"/>
      <c r="JJP34" s="146"/>
      <c r="JJR34" s="146"/>
      <c r="JJS34" s="146"/>
      <c r="JJT34" s="147"/>
      <c r="JJY34" s="146"/>
      <c r="JKA34" s="146"/>
      <c r="JKB34" s="146"/>
      <c r="JKC34" s="147"/>
      <c r="JKH34" s="146"/>
      <c r="JKJ34" s="146"/>
      <c r="JKK34" s="146"/>
      <c r="JKL34" s="147"/>
      <c r="JKQ34" s="146"/>
      <c r="JKS34" s="146"/>
      <c r="JKT34" s="146"/>
      <c r="JKU34" s="147"/>
      <c r="JKZ34" s="146"/>
      <c r="JLB34" s="146"/>
      <c r="JLC34" s="146"/>
      <c r="JLD34" s="147"/>
      <c r="JLI34" s="146"/>
      <c r="JLK34" s="146"/>
      <c r="JLL34" s="146"/>
      <c r="JLM34" s="147"/>
      <c r="JLR34" s="146"/>
      <c r="JLT34" s="146"/>
      <c r="JLU34" s="146"/>
      <c r="JLV34" s="147"/>
      <c r="JMA34" s="146"/>
      <c r="JMC34" s="146"/>
      <c r="JMD34" s="146"/>
      <c r="JME34" s="147"/>
      <c r="JMJ34" s="146"/>
      <c r="JML34" s="146"/>
      <c r="JMM34" s="146"/>
      <c r="JMN34" s="147"/>
      <c r="JMS34" s="146"/>
      <c r="JMU34" s="146"/>
      <c r="JMV34" s="146"/>
      <c r="JMW34" s="147"/>
      <c r="JNB34" s="146"/>
      <c r="JND34" s="146"/>
      <c r="JNE34" s="146"/>
      <c r="JNF34" s="147"/>
      <c r="JNK34" s="146"/>
      <c r="JNM34" s="146"/>
      <c r="JNN34" s="146"/>
      <c r="JNO34" s="147"/>
      <c r="JNT34" s="146"/>
      <c r="JNV34" s="146"/>
      <c r="JNW34" s="146"/>
      <c r="JNX34" s="147"/>
      <c r="JOC34" s="146"/>
      <c r="JOE34" s="146"/>
      <c r="JOF34" s="146"/>
      <c r="JOG34" s="147"/>
      <c r="JOL34" s="146"/>
      <c r="JON34" s="146"/>
      <c r="JOO34" s="146"/>
      <c r="JOP34" s="147"/>
      <c r="JOU34" s="146"/>
      <c r="JOW34" s="146"/>
      <c r="JOX34" s="146"/>
      <c r="JOY34" s="147"/>
      <c r="JPD34" s="146"/>
      <c r="JPF34" s="146"/>
      <c r="JPG34" s="146"/>
      <c r="JPH34" s="147"/>
      <c r="JPM34" s="146"/>
      <c r="JPO34" s="146"/>
      <c r="JPP34" s="146"/>
      <c r="JPQ34" s="147"/>
      <c r="JPV34" s="146"/>
      <c r="JPX34" s="146"/>
      <c r="JPY34" s="146"/>
      <c r="JPZ34" s="147"/>
      <c r="JQE34" s="146"/>
      <c r="JQG34" s="146"/>
      <c r="JQH34" s="146"/>
      <c r="JQI34" s="147"/>
      <c r="JQN34" s="146"/>
      <c r="JQP34" s="146"/>
      <c r="JQQ34" s="146"/>
      <c r="JQR34" s="147"/>
      <c r="JQW34" s="146"/>
      <c r="JQY34" s="146"/>
      <c r="JQZ34" s="146"/>
      <c r="JRA34" s="147"/>
      <c r="JRF34" s="146"/>
      <c r="JRH34" s="146"/>
      <c r="JRI34" s="146"/>
      <c r="JRJ34" s="147"/>
      <c r="JRO34" s="146"/>
      <c r="JRQ34" s="146"/>
      <c r="JRR34" s="146"/>
      <c r="JRS34" s="147"/>
      <c r="JRX34" s="146"/>
      <c r="JRZ34" s="146"/>
      <c r="JSA34" s="146"/>
      <c r="JSB34" s="147"/>
      <c r="JSG34" s="146"/>
      <c r="JSI34" s="146"/>
      <c r="JSJ34" s="146"/>
      <c r="JSK34" s="147"/>
      <c r="JSP34" s="146"/>
      <c r="JSR34" s="146"/>
      <c r="JSS34" s="146"/>
      <c r="JST34" s="147"/>
      <c r="JSY34" s="146"/>
      <c r="JTA34" s="146"/>
      <c r="JTB34" s="146"/>
      <c r="JTC34" s="147"/>
      <c r="JTH34" s="146"/>
      <c r="JTJ34" s="146"/>
      <c r="JTK34" s="146"/>
      <c r="JTL34" s="147"/>
      <c r="JTQ34" s="146"/>
      <c r="JTS34" s="146"/>
      <c r="JTT34" s="146"/>
      <c r="JTU34" s="147"/>
      <c r="JTZ34" s="146"/>
      <c r="JUB34" s="146"/>
      <c r="JUC34" s="146"/>
      <c r="JUD34" s="147"/>
      <c r="JUI34" s="146"/>
      <c r="JUK34" s="146"/>
      <c r="JUL34" s="146"/>
      <c r="JUM34" s="147"/>
      <c r="JUR34" s="146"/>
      <c r="JUT34" s="146"/>
      <c r="JUU34" s="146"/>
      <c r="JUV34" s="147"/>
      <c r="JVA34" s="146"/>
      <c r="JVC34" s="146"/>
      <c r="JVD34" s="146"/>
      <c r="JVE34" s="147"/>
      <c r="JVJ34" s="146"/>
      <c r="JVL34" s="146"/>
      <c r="JVM34" s="146"/>
      <c r="JVN34" s="147"/>
      <c r="JVS34" s="146"/>
      <c r="JVU34" s="146"/>
      <c r="JVV34" s="146"/>
      <c r="JVW34" s="147"/>
      <c r="JWB34" s="146"/>
      <c r="JWD34" s="146"/>
      <c r="JWE34" s="146"/>
      <c r="JWF34" s="147"/>
      <c r="JWK34" s="146"/>
      <c r="JWM34" s="146"/>
      <c r="JWN34" s="146"/>
      <c r="JWO34" s="147"/>
      <c r="JWT34" s="146"/>
      <c r="JWV34" s="146"/>
      <c r="JWW34" s="146"/>
      <c r="JWX34" s="147"/>
      <c r="JXC34" s="146"/>
      <c r="JXE34" s="146"/>
      <c r="JXF34" s="146"/>
      <c r="JXG34" s="147"/>
      <c r="JXL34" s="146"/>
      <c r="JXN34" s="146"/>
      <c r="JXO34" s="146"/>
      <c r="JXP34" s="147"/>
      <c r="JXU34" s="146"/>
      <c r="JXW34" s="146"/>
      <c r="JXX34" s="146"/>
      <c r="JXY34" s="147"/>
      <c r="JYD34" s="146"/>
      <c r="JYF34" s="146"/>
      <c r="JYG34" s="146"/>
      <c r="JYH34" s="147"/>
      <c r="JYM34" s="146"/>
      <c r="JYO34" s="146"/>
      <c r="JYP34" s="146"/>
      <c r="JYQ34" s="147"/>
      <c r="JYV34" s="146"/>
      <c r="JYX34" s="146"/>
      <c r="JYY34" s="146"/>
      <c r="JYZ34" s="147"/>
      <c r="JZE34" s="146"/>
      <c r="JZG34" s="146"/>
      <c r="JZH34" s="146"/>
      <c r="JZI34" s="147"/>
      <c r="JZN34" s="146"/>
      <c r="JZP34" s="146"/>
      <c r="JZQ34" s="146"/>
      <c r="JZR34" s="147"/>
      <c r="JZW34" s="146"/>
      <c r="JZY34" s="146"/>
      <c r="JZZ34" s="146"/>
      <c r="KAA34" s="147"/>
      <c r="KAF34" s="146"/>
      <c r="KAH34" s="146"/>
      <c r="KAI34" s="146"/>
      <c r="KAJ34" s="147"/>
      <c r="KAO34" s="146"/>
      <c r="KAQ34" s="146"/>
      <c r="KAR34" s="146"/>
      <c r="KAS34" s="147"/>
      <c r="KAX34" s="146"/>
      <c r="KAZ34" s="146"/>
      <c r="KBA34" s="146"/>
      <c r="KBB34" s="147"/>
      <c r="KBG34" s="146"/>
      <c r="KBI34" s="146"/>
      <c r="KBJ34" s="146"/>
      <c r="KBK34" s="147"/>
      <c r="KBP34" s="146"/>
      <c r="KBR34" s="146"/>
      <c r="KBS34" s="146"/>
      <c r="KBT34" s="147"/>
      <c r="KBY34" s="146"/>
      <c r="KCA34" s="146"/>
      <c r="KCB34" s="146"/>
      <c r="KCC34" s="147"/>
      <c r="KCH34" s="146"/>
      <c r="KCJ34" s="146"/>
      <c r="KCK34" s="146"/>
      <c r="KCL34" s="147"/>
      <c r="KCQ34" s="146"/>
      <c r="KCS34" s="146"/>
      <c r="KCT34" s="146"/>
      <c r="KCU34" s="147"/>
      <c r="KCZ34" s="146"/>
      <c r="KDB34" s="146"/>
      <c r="KDC34" s="146"/>
      <c r="KDD34" s="147"/>
      <c r="KDI34" s="146"/>
      <c r="KDK34" s="146"/>
      <c r="KDL34" s="146"/>
      <c r="KDM34" s="147"/>
      <c r="KDR34" s="146"/>
      <c r="KDT34" s="146"/>
      <c r="KDU34" s="146"/>
      <c r="KDV34" s="147"/>
      <c r="KEA34" s="146"/>
      <c r="KEC34" s="146"/>
      <c r="KED34" s="146"/>
      <c r="KEE34" s="147"/>
      <c r="KEJ34" s="146"/>
      <c r="KEL34" s="146"/>
      <c r="KEM34" s="146"/>
      <c r="KEN34" s="147"/>
      <c r="KES34" s="146"/>
      <c r="KEU34" s="146"/>
      <c r="KEV34" s="146"/>
      <c r="KEW34" s="147"/>
      <c r="KFB34" s="146"/>
      <c r="KFD34" s="146"/>
      <c r="KFE34" s="146"/>
      <c r="KFF34" s="147"/>
      <c r="KFK34" s="146"/>
      <c r="KFM34" s="146"/>
      <c r="KFN34" s="146"/>
      <c r="KFO34" s="147"/>
      <c r="KFT34" s="146"/>
      <c r="KFV34" s="146"/>
      <c r="KFW34" s="146"/>
      <c r="KFX34" s="147"/>
      <c r="KGC34" s="146"/>
      <c r="KGE34" s="146"/>
      <c r="KGF34" s="146"/>
      <c r="KGG34" s="147"/>
      <c r="KGL34" s="146"/>
      <c r="KGN34" s="146"/>
      <c r="KGO34" s="146"/>
      <c r="KGP34" s="147"/>
      <c r="KGU34" s="146"/>
      <c r="KGW34" s="146"/>
      <c r="KGX34" s="146"/>
      <c r="KGY34" s="147"/>
      <c r="KHD34" s="146"/>
      <c r="KHF34" s="146"/>
      <c r="KHG34" s="146"/>
      <c r="KHH34" s="147"/>
      <c r="KHM34" s="146"/>
      <c r="KHO34" s="146"/>
      <c r="KHP34" s="146"/>
      <c r="KHQ34" s="147"/>
      <c r="KHV34" s="146"/>
      <c r="KHX34" s="146"/>
      <c r="KHY34" s="146"/>
      <c r="KHZ34" s="147"/>
      <c r="KIE34" s="146"/>
      <c r="KIG34" s="146"/>
      <c r="KIH34" s="146"/>
      <c r="KII34" s="147"/>
      <c r="KIN34" s="146"/>
      <c r="KIP34" s="146"/>
      <c r="KIQ34" s="146"/>
      <c r="KIR34" s="147"/>
      <c r="KIW34" s="146"/>
      <c r="KIY34" s="146"/>
      <c r="KIZ34" s="146"/>
      <c r="KJA34" s="147"/>
      <c r="KJF34" s="146"/>
      <c r="KJH34" s="146"/>
      <c r="KJI34" s="146"/>
      <c r="KJJ34" s="147"/>
      <c r="KJO34" s="146"/>
      <c r="KJQ34" s="146"/>
      <c r="KJR34" s="146"/>
      <c r="KJS34" s="147"/>
      <c r="KJX34" s="146"/>
      <c r="KJZ34" s="146"/>
      <c r="KKA34" s="146"/>
      <c r="KKB34" s="147"/>
      <c r="KKG34" s="146"/>
      <c r="KKI34" s="146"/>
      <c r="KKJ34" s="146"/>
      <c r="KKK34" s="147"/>
      <c r="KKP34" s="146"/>
      <c r="KKR34" s="146"/>
      <c r="KKS34" s="146"/>
      <c r="KKT34" s="147"/>
      <c r="KKY34" s="146"/>
      <c r="KLA34" s="146"/>
      <c r="KLB34" s="146"/>
      <c r="KLC34" s="147"/>
      <c r="KLH34" s="146"/>
      <c r="KLJ34" s="146"/>
      <c r="KLK34" s="146"/>
      <c r="KLL34" s="147"/>
      <c r="KLQ34" s="146"/>
      <c r="KLS34" s="146"/>
      <c r="KLT34" s="146"/>
      <c r="KLU34" s="147"/>
      <c r="KLZ34" s="146"/>
      <c r="KMB34" s="146"/>
      <c r="KMC34" s="146"/>
      <c r="KMD34" s="147"/>
      <c r="KMI34" s="146"/>
      <c r="KMK34" s="146"/>
      <c r="KML34" s="146"/>
      <c r="KMM34" s="147"/>
      <c r="KMR34" s="146"/>
      <c r="KMT34" s="146"/>
      <c r="KMU34" s="146"/>
      <c r="KMV34" s="147"/>
      <c r="KNA34" s="146"/>
      <c r="KNC34" s="146"/>
      <c r="KND34" s="146"/>
      <c r="KNE34" s="147"/>
      <c r="KNJ34" s="146"/>
      <c r="KNL34" s="146"/>
      <c r="KNM34" s="146"/>
      <c r="KNN34" s="147"/>
      <c r="KNS34" s="146"/>
      <c r="KNU34" s="146"/>
      <c r="KNV34" s="146"/>
      <c r="KNW34" s="147"/>
      <c r="KOB34" s="146"/>
      <c r="KOD34" s="146"/>
      <c r="KOE34" s="146"/>
      <c r="KOF34" s="147"/>
      <c r="KOK34" s="146"/>
      <c r="KOM34" s="146"/>
      <c r="KON34" s="146"/>
      <c r="KOO34" s="147"/>
      <c r="KOT34" s="146"/>
      <c r="KOV34" s="146"/>
      <c r="KOW34" s="146"/>
      <c r="KOX34" s="147"/>
      <c r="KPC34" s="146"/>
      <c r="KPE34" s="146"/>
      <c r="KPF34" s="146"/>
      <c r="KPG34" s="147"/>
      <c r="KPL34" s="146"/>
      <c r="KPN34" s="146"/>
      <c r="KPO34" s="146"/>
      <c r="KPP34" s="147"/>
      <c r="KPU34" s="146"/>
      <c r="KPW34" s="146"/>
      <c r="KPX34" s="146"/>
      <c r="KPY34" s="147"/>
      <c r="KQD34" s="146"/>
      <c r="KQF34" s="146"/>
      <c r="KQG34" s="146"/>
      <c r="KQH34" s="147"/>
      <c r="KQM34" s="146"/>
      <c r="KQO34" s="146"/>
      <c r="KQP34" s="146"/>
      <c r="KQQ34" s="147"/>
      <c r="KQV34" s="146"/>
      <c r="KQX34" s="146"/>
      <c r="KQY34" s="146"/>
      <c r="KQZ34" s="147"/>
      <c r="KRE34" s="146"/>
      <c r="KRG34" s="146"/>
      <c r="KRH34" s="146"/>
      <c r="KRI34" s="147"/>
      <c r="KRN34" s="146"/>
      <c r="KRP34" s="146"/>
      <c r="KRQ34" s="146"/>
      <c r="KRR34" s="147"/>
      <c r="KRW34" s="146"/>
      <c r="KRY34" s="146"/>
      <c r="KRZ34" s="146"/>
      <c r="KSA34" s="147"/>
      <c r="KSF34" s="146"/>
      <c r="KSH34" s="146"/>
      <c r="KSI34" s="146"/>
      <c r="KSJ34" s="147"/>
      <c r="KSO34" s="146"/>
      <c r="KSQ34" s="146"/>
      <c r="KSR34" s="146"/>
      <c r="KSS34" s="147"/>
      <c r="KSX34" s="146"/>
      <c r="KSZ34" s="146"/>
      <c r="KTA34" s="146"/>
      <c r="KTB34" s="147"/>
      <c r="KTG34" s="146"/>
      <c r="KTI34" s="146"/>
      <c r="KTJ34" s="146"/>
      <c r="KTK34" s="147"/>
      <c r="KTP34" s="146"/>
      <c r="KTR34" s="146"/>
      <c r="KTS34" s="146"/>
      <c r="KTT34" s="147"/>
      <c r="KTY34" s="146"/>
      <c r="KUA34" s="146"/>
      <c r="KUB34" s="146"/>
      <c r="KUC34" s="147"/>
      <c r="KUH34" s="146"/>
      <c r="KUJ34" s="146"/>
      <c r="KUK34" s="146"/>
      <c r="KUL34" s="147"/>
      <c r="KUQ34" s="146"/>
      <c r="KUS34" s="146"/>
      <c r="KUT34" s="146"/>
      <c r="KUU34" s="147"/>
      <c r="KUZ34" s="146"/>
      <c r="KVB34" s="146"/>
      <c r="KVC34" s="146"/>
      <c r="KVD34" s="147"/>
      <c r="KVI34" s="146"/>
      <c r="KVK34" s="146"/>
      <c r="KVL34" s="146"/>
      <c r="KVM34" s="147"/>
      <c r="KVR34" s="146"/>
      <c r="KVT34" s="146"/>
      <c r="KVU34" s="146"/>
      <c r="KVV34" s="147"/>
      <c r="KWA34" s="146"/>
      <c r="KWC34" s="146"/>
      <c r="KWD34" s="146"/>
      <c r="KWE34" s="147"/>
      <c r="KWJ34" s="146"/>
      <c r="KWL34" s="146"/>
      <c r="KWM34" s="146"/>
      <c r="KWN34" s="147"/>
      <c r="KWS34" s="146"/>
      <c r="KWU34" s="146"/>
      <c r="KWV34" s="146"/>
      <c r="KWW34" s="147"/>
      <c r="KXB34" s="146"/>
      <c r="KXD34" s="146"/>
      <c r="KXE34" s="146"/>
      <c r="KXF34" s="147"/>
      <c r="KXK34" s="146"/>
      <c r="KXM34" s="146"/>
      <c r="KXN34" s="146"/>
      <c r="KXO34" s="147"/>
      <c r="KXT34" s="146"/>
      <c r="KXV34" s="146"/>
      <c r="KXW34" s="146"/>
      <c r="KXX34" s="147"/>
      <c r="KYC34" s="146"/>
      <c r="KYE34" s="146"/>
      <c r="KYF34" s="146"/>
      <c r="KYG34" s="147"/>
      <c r="KYL34" s="146"/>
      <c r="KYN34" s="146"/>
      <c r="KYO34" s="146"/>
      <c r="KYP34" s="147"/>
      <c r="KYU34" s="146"/>
      <c r="KYW34" s="146"/>
      <c r="KYX34" s="146"/>
      <c r="KYY34" s="147"/>
      <c r="KZD34" s="146"/>
      <c r="KZF34" s="146"/>
      <c r="KZG34" s="146"/>
      <c r="KZH34" s="147"/>
      <c r="KZM34" s="146"/>
      <c r="KZO34" s="146"/>
      <c r="KZP34" s="146"/>
      <c r="KZQ34" s="147"/>
      <c r="KZV34" s="146"/>
      <c r="KZX34" s="146"/>
      <c r="KZY34" s="146"/>
      <c r="KZZ34" s="147"/>
      <c r="LAE34" s="146"/>
      <c r="LAG34" s="146"/>
      <c r="LAH34" s="146"/>
      <c r="LAI34" s="147"/>
      <c r="LAN34" s="146"/>
      <c r="LAP34" s="146"/>
      <c r="LAQ34" s="146"/>
      <c r="LAR34" s="147"/>
      <c r="LAW34" s="146"/>
      <c r="LAY34" s="146"/>
      <c r="LAZ34" s="146"/>
      <c r="LBA34" s="147"/>
      <c r="LBF34" s="146"/>
      <c r="LBH34" s="146"/>
      <c r="LBI34" s="146"/>
      <c r="LBJ34" s="147"/>
      <c r="LBO34" s="146"/>
      <c r="LBQ34" s="146"/>
      <c r="LBR34" s="146"/>
      <c r="LBS34" s="147"/>
      <c r="LBX34" s="146"/>
      <c r="LBZ34" s="146"/>
      <c r="LCA34" s="146"/>
      <c r="LCB34" s="147"/>
      <c r="LCG34" s="146"/>
      <c r="LCI34" s="146"/>
      <c r="LCJ34" s="146"/>
      <c r="LCK34" s="147"/>
      <c r="LCP34" s="146"/>
      <c r="LCR34" s="146"/>
      <c r="LCS34" s="146"/>
      <c r="LCT34" s="147"/>
      <c r="LCY34" s="146"/>
      <c r="LDA34" s="146"/>
      <c r="LDB34" s="146"/>
      <c r="LDC34" s="147"/>
      <c r="LDH34" s="146"/>
      <c r="LDJ34" s="146"/>
      <c r="LDK34" s="146"/>
      <c r="LDL34" s="147"/>
      <c r="LDQ34" s="146"/>
      <c r="LDS34" s="146"/>
      <c r="LDT34" s="146"/>
      <c r="LDU34" s="147"/>
      <c r="LDZ34" s="146"/>
      <c r="LEB34" s="146"/>
      <c r="LEC34" s="146"/>
      <c r="LED34" s="147"/>
      <c r="LEI34" s="146"/>
      <c r="LEK34" s="146"/>
      <c r="LEL34" s="146"/>
      <c r="LEM34" s="147"/>
      <c r="LER34" s="146"/>
      <c r="LET34" s="146"/>
      <c r="LEU34" s="146"/>
      <c r="LEV34" s="147"/>
      <c r="LFA34" s="146"/>
      <c r="LFC34" s="146"/>
      <c r="LFD34" s="146"/>
      <c r="LFE34" s="147"/>
      <c r="LFJ34" s="146"/>
      <c r="LFL34" s="146"/>
      <c r="LFM34" s="146"/>
      <c r="LFN34" s="147"/>
      <c r="LFS34" s="146"/>
      <c r="LFU34" s="146"/>
      <c r="LFV34" s="146"/>
      <c r="LFW34" s="147"/>
      <c r="LGB34" s="146"/>
      <c r="LGD34" s="146"/>
      <c r="LGE34" s="146"/>
      <c r="LGF34" s="147"/>
      <c r="LGK34" s="146"/>
      <c r="LGM34" s="146"/>
      <c r="LGN34" s="146"/>
      <c r="LGO34" s="147"/>
      <c r="LGT34" s="146"/>
      <c r="LGV34" s="146"/>
      <c r="LGW34" s="146"/>
      <c r="LGX34" s="147"/>
      <c r="LHC34" s="146"/>
      <c r="LHE34" s="146"/>
      <c r="LHF34" s="146"/>
      <c r="LHG34" s="147"/>
      <c r="LHL34" s="146"/>
      <c r="LHN34" s="146"/>
      <c r="LHO34" s="146"/>
      <c r="LHP34" s="147"/>
      <c r="LHU34" s="146"/>
      <c r="LHW34" s="146"/>
      <c r="LHX34" s="146"/>
      <c r="LHY34" s="147"/>
      <c r="LID34" s="146"/>
      <c r="LIF34" s="146"/>
      <c r="LIG34" s="146"/>
      <c r="LIH34" s="147"/>
      <c r="LIM34" s="146"/>
      <c r="LIO34" s="146"/>
      <c r="LIP34" s="146"/>
      <c r="LIQ34" s="147"/>
      <c r="LIV34" s="146"/>
      <c r="LIX34" s="146"/>
      <c r="LIY34" s="146"/>
      <c r="LIZ34" s="147"/>
      <c r="LJE34" s="146"/>
      <c r="LJG34" s="146"/>
      <c r="LJH34" s="146"/>
      <c r="LJI34" s="147"/>
      <c r="LJN34" s="146"/>
      <c r="LJP34" s="146"/>
      <c r="LJQ34" s="146"/>
      <c r="LJR34" s="147"/>
      <c r="LJW34" s="146"/>
      <c r="LJY34" s="146"/>
      <c r="LJZ34" s="146"/>
      <c r="LKA34" s="147"/>
      <c r="LKF34" s="146"/>
      <c r="LKH34" s="146"/>
      <c r="LKI34" s="146"/>
      <c r="LKJ34" s="147"/>
      <c r="LKO34" s="146"/>
      <c r="LKQ34" s="146"/>
      <c r="LKR34" s="146"/>
      <c r="LKS34" s="147"/>
      <c r="LKX34" s="146"/>
      <c r="LKZ34" s="146"/>
      <c r="LLA34" s="146"/>
      <c r="LLB34" s="147"/>
      <c r="LLG34" s="146"/>
      <c r="LLI34" s="146"/>
      <c r="LLJ34" s="146"/>
      <c r="LLK34" s="147"/>
      <c r="LLP34" s="146"/>
      <c r="LLR34" s="146"/>
      <c r="LLS34" s="146"/>
      <c r="LLT34" s="147"/>
      <c r="LLY34" s="146"/>
      <c r="LMA34" s="146"/>
      <c r="LMB34" s="146"/>
      <c r="LMC34" s="147"/>
      <c r="LMH34" s="146"/>
      <c r="LMJ34" s="146"/>
      <c r="LMK34" s="146"/>
      <c r="LML34" s="147"/>
      <c r="LMQ34" s="146"/>
      <c r="LMS34" s="146"/>
      <c r="LMT34" s="146"/>
      <c r="LMU34" s="147"/>
      <c r="LMZ34" s="146"/>
      <c r="LNB34" s="146"/>
      <c r="LNC34" s="146"/>
      <c r="LND34" s="147"/>
      <c r="LNI34" s="146"/>
      <c r="LNK34" s="146"/>
      <c r="LNL34" s="146"/>
      <c r="LNM34" s="147"/>
      <c r="LNR34" s="146"/>
      <c r="LNT34" s="146"/>
      <c r="LNU34" s="146"/>
      <c r="LNV34" s="147"/>
      <c r="LOA34" s="146"/>
      <c r="LOC34" s="146"/>
      <c r="LOD34" s="146"/>
      <c r="LOE34" s="147"/>
      <c r="LOJ34" s="146"/>
      <c r="LOL34" s="146"/>
      <c r="LOM34" s="146"/>
      <c r="LON34" s="147"/>
      <c r="LOS34" s="146"/>
      <c r="LOU34" s="146"/>
      <c r="LOV34" s="146"/>
      <c r="LOW34" s="147"/>
      <c r="LPB34" s="146"/>
      <c r="LPD34" s="146"/>
      <c r="LPE34" s="146"/>
      <c r="LPF34" s="147"/>
      <c r="LPK34" s="146"/>
      <c r="LPM34" s="146"/>
      <c r="LPN34" s="146"/>
      <c r="LPO34" s="147"/>
      <c r="LPT34" s="146"/>
      <c r="LPV34" s="146"/>
      <c r="LPW34" s="146"/>
      <c r="LPX34" s="147"/>
      <c r="LQC34" s="146"/>
      <c r="LQE34" s="146"/>
      <c r="LQF34" s="146"/>
      <c r="LQG34" s="147"/>
      <c r="LQL34" s="146"/>
      <c r="LQN34" s="146"/>
      <c r="LQO34" s="146"/>
      <c r="LQP34" s="147"/>
      <c r="LQU34" s="146"/>
      <c r="LQW34" s="146"/>
      <c r="LQX34" s="146"/>
      <c r="LQY34" s="147"/>
      <c r="LRD34" s="146"/>
      <c r="LRF34" s="146"/>
      <c r="LRG34" s="146"/>
      <c r="LRH34" s="147"/>
      <c r="LRM34" s="146"/>
      <c r="LRO34" s="146"/>
      <c r="LRP34" s="146"/>
      <c r="LRQ34" s="147"/>
      <c r="LRV34" s="146"/>
      <c r="LRX34" s="146"/>
      <c r="LRY34" s="146"/>
      <c r="LRZ34" s="147"/>
      <c r="LSE34" s="146"/>
      <c r="LSG34" s="146"/>
      <c r="LSH34" s="146"/>
      <c r="LSI34" s="147"/>
      <c r="LSN34" s="146"/>
      <c r="LSP34" s="146"/>
      <c r="LSQ34" s="146"/>
      <c r="LSR34" s="147"/>
      <c r="LSW34" s="146"/>
      <c r="LSY34" s="146"/>
      <c r="LSZ34" s="146"/>
      <c r="LTA34" s="147"/>
      <c r="LTF34" s="146"/>
      <c r="LTH34" s="146"/>
      <c r="LTI34" s="146"/>
      <c r="LTJ34" s="147"/>
      <c r="LTO34" s="146"/>
      <c r="LTQ34" s="146"/>
      <c r="LTR34" s="146"/>
      <c r="LTS34" s="147"/>
      <c r="LTX34" s="146"/>
      <c r="LTZ34" s="146"/>
      <c r="LUA34" s="146"/>
      <c r="LUB34" s="147"/>
      <c r="LUG34" s="146"/>
      <c r="LUI34" s="146"/>
      <c r="LUJ34" s="146"/>
      <c r="LUK34" s="147"/>
      <c r="LUP34" s="146"/>
      <c r="LUR34" s="146"/>
      <c r="LUS34" s="146"/>
      <c r="LUT34" s="147"/>
      <c r="LUY34" s="146"/>
      <c r="LVA34" s="146"/>
      <c r="LVB34" s="146"/>
      <c r="LVC34" s="147"/>
      <c r="LVH34" s="146"/>
      <c r="LVJ34" s="146"/>
      <c r="LVK34" s="146"/>
      <c r="LVL34" s="147"/>
      <c r="LVQ34" s="146"/>
      <c r="LVS34" s="146"/>
      <c r="LVT34" s="146"/>
      <c r="LVU34" s="147"/>
      <c r="LVZ34" s="146"/>
      <c r="LWB34" s="146"/>
      <c r="LWC34" s="146"/>
      <c r="LWD34" s="147"/>
      <c r="LWI34" s="146"/>
      <c r="LWK34" s="146"/>
      <c r="LWL34" s="146"/>
      <c r="LWM34" s="147"/>
      <c r="LWR34" s="146"/>
      <c r="LWT34" s="146"/>
      <c r="LWU34" s="146"/>
      <c r="LWV34" s="147"/>
      <c r="LXA34" s="146"/>
      <c r="LXC34" s="146"/>
      <c r="LXD34" s="146"/>
      <c r="LXE34" s="147"/>
      <c r="LXJ34" s="146"/>
      <c r="LXL34" s="146"/>
      <c r="LXM34" s="146"/>
      <c r="LXN34" s="147"/>
      <c r="LXS34" s="146"/>
      <c r="LXU34" s="146"/>
      <c r="LXV34" s="146"/>
      <c r="LXW34" s="147"/>
      <c r="LYB34" s="146"/>
      <c r="LYD34" s="146"/>
      <c r="LYE34" s="146"/>
      <c r="LYF34" s="147"/>
      <c r="LYK34" s="146"/>
      <c r="LYM34" s="146"/>
      <c r="LYN34" s="146"/>
      <c r="LYO34" s="147"/>
      <c r="LYT34" s="146"/>
      <c r="LYV34" s="146"/>
      <c r="LYW34" s="146"/>
      <c r="LYX34" s="147"/>
      <c r="LZC34" s="146"/>
      <c r="LZE34" s="146"/>
      <c r="LZF34" s="146"/>
      <c r="LZG34" s="147"/>
      <c r="LZL34" s="146"/>
      <c r="LZN34" s="146"/>
      <c r="LZO34" s="146"/>
      <c r="LZP34" s="147"/>
      <c r="LZU34" s="146"/>
      <c r="LZW34" s="146"/>
      <c r="LZX34" s="146"/>
      <c r="LZY34" s="147"/>
      <c r="MAD34" s="146"/>
      <c r="MAF34" s="146"/>
      <c r="MAG34" s="146"/>
      <c r="MAH34" s="147"/>
      <c r="MAM34" s="146"/>
      <c r="MAO34" s="146"/>
      <c r="MAP34" s="146"/>
      <c r="MAQ34" s="147"/>
      <c r="MAV34" s="146"/>
      <c r="MAX34" s="146"/>
      <c r="MAY34" s="146"/>
      <c r="MAZ34" s="147"/>
      <c r="MBE34" s="146"/>
      <c r="MBG34" s="146"/>
      <c r="MBH34" s="146"/>
      <c r="MBI34" s="147"/>
      <c r="MBN34" s="146"/>
      <c r="MBP34" s="146"/>
      <c r="MBQ34" s="146"/>
      <c r="MBR34" s="147"/>
      <c r="MBW34" s="146"/>
      <c r="MBY34" s="146"/>
      <c r="MBZ34" s="146"/>
      <c r="MCA34" s="147"/>
      <c r="MCF34" s="146"/>
      <c r="MCH34" s="146"/>
      <c r="MCI34" s="146"/>
      <c r="MCJ34" s="147"/>
      <c r="MCO34" s="146"/>
      <c r="MCQ34" s="146"/>
      <c r="MCR34" s="146"/>
      <c r="MCS34" s="147"/>
      <c r="MCX34" s="146"/>
      <c r="MCZ34" s="146"/>
      <c r="MDA34" s="146"/>
      <c r="MDB34" s="147"/>
      <c r="MDG34" s="146"/>
      <c r="MDI34" s="146"/>
      <c r="MDJ34" s="146"/>
      <c r="MDK34" s="147"/>
      <c r="MDP34" s="146"/>
      <c r="MDR34" s="146"/>
      <c r="MDS34" s="146"/>
      <c r="MDT34" s="147"/>
      <c r="MDY34" s="146"/>
      <c r="MEA34" s="146"/>
      <c r="MEB34" s="146"/>
      <c r="MEC34" s="147"/>
      <c r="MEH34" s="146"/>
      <c r="MEJ34" s="146"/>
      <c r="MEK34" s="146"/>
      <c r="MEL34" s="147"/>
      <c r="MEQ34" s="146"/>
      <c r="MES34" s="146"/>
      <c r="MET34" s="146"/>
      <c r="MEU34" s="147"/>
      <c r="MEZ34" s="146"/>
      <c r="MFB34" s="146"/>
      <c r="MFC34" s="146"/>
      <c r="MFD34" s="147"/>
      <c r="MFI34" s="146"/>
      <c r="MFK34" s="146"/>
      <c r="MFL34" s="146"/>
      <c r="MFM34" s="147"/>
      <c r="MFR34" s="146"/>
      <c r="MFT34" s="146"/>
      <c r="MFU34" s="146"/>
      <c r="MFV34" s="147"/>
      <c r="MGA34" s="146"/>
      <c r="MGC34" s="146"/>
      <c r="MGD34" s="146"/>
      <c r="MGE34" s="147"/>
      <c r="MGJ34" s="146"/>
      <c r="MGL34" s="146"/>
      <c r="MGM34" s="146"/>
      <c r="MGN34" s="147"/>
      <c r="MGS34" s="146"/>
      <c r="MGU34" s="146"/>
      <c r="MGV34" s="146"/>
      <c r="MGW34" s="147"/>
      <c r="MHB34" s="146"/>
      <c r="MHD34" s="146"/>
      <c r="MHE34" s="146"/>
      <c r="MHF34" s="147"/>
      <c r="MHK34" s="146"/>
      <c r="MHM34" s="146"/>
      <c r="MHN34" s="146"/>
      <c r="MHO34" s="147"/>
      <c r="MHT34" s="146"/>
      <c r="MHV34" s="146"/>
      <c r="MHW34" s="146"/>
      <c r="MHX34" s="147"/>
      <c r="MIC34" s="146"/>
      <c r="MIE34" s="146"/>
      <c r="MIF34" s="146"/>
      <c r="MIG34" s="147"/>
      <c r="MIL34" s="146"/>
      <c r="MIN34" s="146"/>
      <c r="MIO34" s="146"/>
      <c r="MIP34" s="147"/>
      <c r="MIU34" s="146"/>
      <c r="MIW34" s="146"/>
      <c r="MIX34" s="146"/>
      <c r="MIY34" s="147"/>
      <c r="MJD34" s="146"/>
      <c r="MJF34" s="146"/>
      <c r="MJG34" s="146"/>
      <c r="MJH34" s="147"/>
      <c r="MJM34" s="146"/>
      <c r="MJO34" s="146"/>
      <c r="MJP34" s="146"/>
      <c r="MJQ34" s="147"/>
      <c r="MJV34" s="146"/>
      <c r="MJX34" s="146"/>
      <c r="MJY34" s="146"/>
      <c r="MJZ34" s="147"/>
      <c r="MKE34" s="146"/>
      <c r="MKG34" s="146"/>
      <c r="MKH34" s="146"/>
      <c r="MKI34" s="147"/>
      <c r="MKN34" s="146"/>
      <c r="MKP34" s="146"/>
      <c r="MKQ34" s="146"/>
      <c r="MKR34" s="147"/>
      <c r="MKW34" s="146"/>
      <c r="MKY34" s="146"/>
      <c r="MKZ34" s="146"/>
      <c r="MLA34" s="147"/>
      <c r="MLF34" s="146"/>
      <c r="MLH34" s="146"/>
      <c r="MLI34" s="146"/>
      <c r="MLJ34" s="147"/>
      <c r="MLO34" s="146"/>
      <c r="MLQ34" s="146"/>
      <c r="MLR34" s="146"/>
      <c r="MLS34" s="147"/>
      <c r="MLX34" s="146"/>
      <c r="MLZ34" s="146"/>
      <c r="MMA34" s="146"/>
      <c r="MMB34" s="147"/>
      <c r="MMG34" s="146"/>
      <c r="MMI34" s="146"/>
      <c r="MMJ34" s="146"/>
      <c r="MMK34" s="147"/>
      <c r="MMP34" s="146"/>
      <c r="MMR34" s="146"/>
      <c r="MMS34" s="146"/>
      <c r="MMT34" s="147"/>
      <c r="MMY34" s="146"/>
      <c r="MNA34" s="146"/>
      <c r="MNB34" s="146"/>
      <c r="MNC34" s="147"/>
      <c r="MNH34" s="146"/>
      <c r="MNJ34" s="146"/>
      <c r="MNK34" s="146"/>
      <c r="MNL34" s="147"/>
      <c r="MNQ34" s="146"/>
      <c r="MNS34" s="146"/>
      <c r="MNT34" s="146"/>
      <c r="MNU34" s="147"/>
      <c r="MNZ34" s="146"/>
      <c r="MOB34" s="146"/>
      <c r="MOC34" s="146"/>
      <c r="MOD34" s="147"/>
      <c r="MOI34" s="146"/>
      <c r="MOK34" s="146"/>
      <c r="MOL34" s="146"/>
      <c r="MOM34" s="147"/>
      <c r="MOR34" s="146"/>
      <c r="MOT34" s="146"/>
      <c r="MOU34" s="146"/>
      <c r="MOV34" s="147"/>
      <c r="MPA34" s="146"/>
      <c r="MPC34" s="146"/>
      <c r="MPD34" s="146"/>
      <c r="MPE34" s="147"/>
      <c r="MPJ34" s="146"/>
      <c r="MPL34" s="146"/>
      <c r="MPM34" s="146"/>
      <c r="MPN34" s="147"/>
      <c r="MPS34" s="146"/>
      <c r="MPU34" s="146"/>
      <c r="MPV34" s="146"/>
      <c r="MPW34" s="147"/>
      <c r="MQB34" s="146"/>
      <c r="MQD34" s="146"/>
      <c r="MQE34" s="146"/>
      <c r="MQF34" s="147"/>
      <c r="MQK34" s="146"/>
      <c r="MQM34" s="146"/>
      <c r="MQN34" s="146"/>
      <c r="MQO34" s="147"/>
      <c r="MQT34" s="146"/>
      <c r="MQV34" s="146"/>
      <c r="MQW34" s="146"/>
      <c r="MQX34" s="147"/>
      <c r="MRC34" s="146"/>
      <c r="MRE34" s="146"/>
      <c r="MRF34" s="146"/>
      <c r="MRG34" s="147"/>
      <c r="MRL34" s="146"/>
      <c r="MRN34" s="146"/>
      <c r="MRO34" s="146"/>
      <c r="MRP34" s="147"/>
      <c r="MRU34" s="146"/>
      <c r="MRW34" s="146"/>
      <c r="MRX34" s="146"/>
      <c r="MRY34" s="147"/>
      <c r="MSD34" s="146"/>
      <c r="MSF34" s="146"/>
      <c r="MSG34" s="146"/>
      <c r="MSH34" s="147"/>
      <c r="MSM34" s="146"/>
      <c r="MSO34" s="146"/>
      <c r="MSP34" s="146"/>
      <c r="MSQ34" s="147"/>
      <c r="MSV34" s="146"/>
      <c r="MSX34" s="146"/>
      <c r="MSY34" s="146"/>
      <c r="MSZ34" s="147"/>
      <c r="MTE34" s="146"/>
      <c r="MTG34" s="146"/>
      <c r="MTH34" s="146"/>
      <c r="MTI34" s="147"/>
      <c r="MTN34" s="146"/>
      <c r="MTP34" s="146"/>
      <c r="MTQ34" s="146"/>
      <c r="MTR34" s="147"/>
      <c r="MTW34" s="146"/>
      <c r="MTY34" s="146"/>
      <c r="MTZ34" s="146"/>
      <c r="MUA34" s="147"/>
      <c r="MUF34" s="146"/>
      <c r="MUH34" s="146"/>
      <c r="MUI34" s="146"/>
      <c r="MUJ34" s="147"/>
      <c r="MUO34" s="146"/>
      <c r="MUQ34" s="146"/>
      <c r="MUR34" s="146"/>
      <c r="MUS34" s="147"/>
      <c r="MUX34" s="146"/>
      <c r="MUZ34" s="146"/>
      <c r="MVA34" s="146"/>
      <c r="MVB34" s="147"/>
      <c r="MVG34" s="146"/>
      <c r="MVI34" s="146"/>
      <c r="MVJ34" s="146"/>
      <c r="MVK34" s="147"/>
      <c r="MVP34" s="146"/>
      <c r="MVR34" s="146"/>
      <c r="MVS34" s="146"/>
      <c r="MVT34" s="147"/>
      <c r="MVY34" s="146"/>
      <c r="MWA34" s="146"/>
      <c r="MWB34" s="146"/>
      <c r="MWC34" s="147"/>
      <c r="MWH34" s="146"/>
      <c r="MWJ34" s="146"/>
      <c r="MWK34" s="146"/>
      <c r="MWL34" s="147"/>
      <c r="MWQ34" s="146"/>
      <c r="MWS34" s="146"/>
      <c r="MWT34" s="146"/>
      <c r="MWU34" s="147"/>
      <c r="MWZ34" s="146"/>
      <c r="MXB34" s="146"/>
      <c r="MXC34" s="146"/>
      <c r="MXD34" s="147"/>
      <c r="MXI34" s="146"/>
      <c r="MXK34" s="146"/>
      <c r="MXL34" s="146"/>
      <c r="MXM34" s="147"/>
      <c r="MXR34" s="146"/>
      <c r="MXT34" s="146"/>
      <c r="MXU34" s="146"/>
      <c r="MXV34" s="147"/>
      <c r="MYA34" s="146"/>
      <c r="MYC34" s="146"/>
      <c r="MYD34" s="146"/>
      <c r="MYE34" s="147"/>
      <c r="MYJ34" s="146"/>
      <c r="MYL34" s="146"/>
      <c r="MYM34" s="146"/>
      <c r="MYN34" s="147"/>
      <c r="MYS34" s="146"/>
      <c r="MYU34" s="146"/>
      <c r="MYV34" s="146"/>
      <c r="MYW34" s="147"/>
      <c r="MZB34" s="146"/>
      <c r="MZD34" s="146"/>
      <c r="MZE34" s="146"/>
      <c r="MZF34" s="147"/>
      <c r="MZK34" s="146"/>
      <c r="MZM34" s="146"/>
      <c r="MZN34" s="146"/>
      <c r="MZO34" s="147"/>
      <c r="MZT34" s="146"/>
      <c r="MZV34" s="146"/>
      <c r="MZW34" s="146"/>
      <c r="MZX34" s="147"/>
      <c r="NAC34" s="146"/>
      <c r="NAE34" s="146"/>
      <c r="NAF34" s="146"/>
      <c r="NAG34" s="147"/>
      <c r="NAL34" s="146"/>
      <c r="NAN34" s="146"/>
      <c r="NAO34" s="146"/>
      <c r="NAP34" s="147"/>
      <c r="NAU34" s="146"/>
      <c r="NAW34" s="146"/>
      <c r="NAX34" s="146"/>
      <c r="NAY34" s="147"/>
      <c r="NBD34" s="146"/>
      <c r="NBF34" s="146"/>
      <c r="NBG34" s="146"/>
      <c r="NBH34" s="147"/>
      <c r="NBM34" s="146"/>
      <c r="NBO34" s="146"/>
      <c r="NBP34" s="146"/>
      <c r="NBQ34" s="147"/>
      <c r="NBV34" s="146"/>
      <c r="NBX34" s="146"/>
      <c r="NBY34" s="146"/>
      <c r="NBZ34" s="147"/>
      <c r="NCE34" s="146"/>
      <c r="NCG34" s="146"/>
      <c r="NCH34" s="146"/>
      <c r="NCI34" s="147"/>
      <c r="NCN34" s="146"/>
      <c r="NCP34" s="146"/>
      <c r="NCQ34" s="146"/>
      <c r="NCR34" s="147"/>
      <c r="NCW34" s="146"/>
      <c r="NCY34" s="146"/>
      <c r="NCZ34" s="146"/>
      <c r="NDA34" s="147"/>
      <c r="NDF34" s="146"/>
      <c r="NDH34" s="146"/>
      <c r="NDI34" s="146"/>
      <c r="NDJ34" s="147"/>
      <c r="NDO34" s="146"/>
      <c r="NDQ34" s="146"/>
      <c r="NDR34" s="146"/>
      <c r="NDS34" s="147"/>
      <c r="NDX34" s="146"/>
      <c r="NDZ34" s="146"/>
      <c r="NEA34" s="146"/>
      <c r="NEB34" s="147"/>
      <c r="NEG34" s="146"/>
      <c r="NEI34" s="146"/>
      <c r="NEJ34" s="146"/>
      <c r="NEK34" s="147"/>
      <c r="NEP34" s="146"/>
      <c r="NER34" s="146"/>
      <c r="NES34" s="146"/>
      <c r="NET34" s="147"/>
      <c r="NEY34" s="146"/>
      <c r="NFA34" s="146"/>
      <c r="NFB34" s="146"/>
      <c r="NFC34" s="147"/>
      <c r="NFH34" s="146"/>
      <c r="NFJ34" s="146"/>
      <c r="NFK34" s="146"/>
      <c r="NFL34" s="147"/>
      <c r="NFQ34" s="146"/>
      <c r="NFS34" s="146"/>
      <c r="NFT34" s="146"/>
      <c r="NFU34" s="147"/>
      <c r="NFZ34" s="146"/>
      <c r="NGB34" s="146"/>
      <c r="NGC34" s="146"/>
      <c r="NGD34" s="147"/>
      <c r="NGI34" s="146"/>
      <c r="NGK34" s="146"/>
      <c r="NGL34" s="146"/>
      <c r="NGM34" s="147"/>
      <c r="NGR34" s="146"/>
      <c r="NGT34" s="146"/>
      <c r="NGU34" s="146"/>
      <c r="NGV34" s="147"/>
      <c r="NHA34" s="146"/>
      <c r="NHC34" s="146"/>
      <c r="NHD34" s="146"/>
      <c r="NHE34" s="147"/>
      <c r="NHJ34" s="146"/>
      <c r="NHL34" s="146"/>
      <c r="NHM34" s="146"/>
      <c r="NHN34" s="147"/>
      <c r="NHS34" s="146"/>
      <c r="NHU34" s="146"/>
      <c r="NHV34" s="146"/>
      <c r="NHW34" s="147"/>
      <c r="NIB34" s="146"/>
      <c r="NID34" s="146"/>
      <c r="NIE34" s="146"/>
      <c r="NIF34" s="147"/>
      <c r="NIK34" s="146"/>
      <c r="NIM34" s="146"/>
      <c r="NIN34" s="146"/>
      <c r="NIO34" s="147"/>
      <c r="NIT34" s="146"/>
      <c r="NIV34" s="146"/>
      <c r="NIW34" s="146"/>
      <c r="NIX34" s="147"/>
      <c r="NJC34" s="146"/>
      <c r="NJE34" s="146"/>
      <c r="NJF34" s="146"/>
      <c r="NJG34" s="147"/>
      <c r="NJL34" s="146"/>
      <c r="NJN34" s="146"/>
      <c r="NJO34" s="146"/>
      <c r="NJP34" s="147"/>
      <c r="NJU34" s="146"/>
      <c r="NJW34" s="146"/>
      <c r="NJX34" s="146"/>
      <c r="NJY34" s="147"/>
      <c r="NKD34" s="146"/>
      <c r="NKF34" s="146"/>
      <c r="NKG34" s="146"/>
      <c r="NKH34" s="147"/>
      <c r="NKM34" s="146"/>
      <c r="NKO34" s="146"/>
      <c r="NKP34" s="146"/>
      <c r="NKQ34" s="147"/>
      <c r="NKV34" s="146"/>
      <c r="NKX34" s="146"/>
      <c r="NKY34" s="146"/>
      <c r="NKZ34" s="147"/>
      <c r="NLE34" s="146"/>
      <c r="NLG34" s="146"/>
      <c r="NLH34" s="146"/>
      <c r="NLI34" s="147"/>
      <c r="NLN34" s="146"/>
      <c r="NLP34" s="146"/>
      <c r="NLQ34" s="146"/>
      <c r="NLR34" s="147"/>
      <c r="NLW34" s="146"/>
      <c r="NLY34" s="146"/>
      <c r="NLZ34" s="146"/>
      <c r="NMA34" s="147"/>
      <c r="NMF34" s="146"/>
      <c r="NMH34" s="146"/>
      <c r="NMI34" s="146"/>
      <c r="NMJ34" s="147"/>
      <c r="NMO34" s="146"/>
      <c r="NMQ34" s="146"/>
      <c r="NMR34" s="146"/>
      <c r="NMS34" s="147"/>
      <c r="NMX34" s="146"/>
      <c r="NMZ34" s="146"/>
      <c r="NNA34" s="146"/>
      <c r="NNB34" s="147"/>
      <c r="NNG34" s="146"/>
      <c r="NNI34" s="146"/>
      <c r="NNJ34" s="146"/>
      <c r="NNK34" s="147"/>
      <c r="NNP34" s="146"/>
      <c r="NNR34" s="146"/>
      <c r="NNS34" s="146"/>
      <c r="NNT34" s="147"/>
      <c r="NNY34" s="146"/>
      <c r="NOA34" s="146"/>
      <c r="NOB34" s="146"/>
      <c r="NOC34" s="147"/>
      <c r="NOH34" s="146"/>
      <c r="NOJ34" s="146"/>
      <c r="NOK34" s="146"/>
      <c r="NOL34" s="147"/>
      <c r="NOQ34" s="146"/>
      <c r="NOS34" s="146"/>
      <c r="NOT34" s="146"/>
      <c r="NOU34" s="147"/>
      <c r="NOZ34" s="146"/>
      <c r="NPB34" s="146"/>
      <c r="NPC34" s="146"/>
      <c r="NPD34" s="147"/>
      <c r="NPI34" s="146"/>
      <c r="NPK34" s="146"/>
      <c r="NPL34" s="146"/>
      <c r="NPM34" s="147"/>
      <c r="NPR34" s="146"/>
      <c r="NPT34" s="146"/>
      <c r="NPU34" s="146"/>
      <c r="NPV34" s="147"/>
      <c r="NQA34" s="146"/>
      <c r="NQC34" s="146"/>
      <c r="NQD34" s="146"/>
      <c r="NQE34" s="147"/>
      <c r="NQJ34" s="146"/>
      <c r="NQL34" s="146"/>
      <c r="NQM34" s="146"/>
      <c r="NQN34" s="147"/>
      <c r="NQS34" s="146"/>
      <c r="NQU34" s="146"/>
      <c r="NQV34" s="146"/>
      <c r="NQW34" s="147"/>
      <c r="NRB34" s="146"/>
      <c r="NRD34" s="146"/>
      <c r="NRE34" s="146"/>
      <c r="NRF34" s="147"/>
      <c r="NRK34" s="146"/>
      <c r="NRM34" s="146"/>
      <c r="NRN34" s="146"/>
      <c r="NRO34" s="147"/>
      <c r="NRT34" s="146"/>
      <c r="NRV34" s="146"/>
      <c r="NRW34" s="146"/>
      <c r="NRX34" s="147"/>
      <c r="NSC34" s="146"/>
      <c r="NSE34" s="146"/>
      <c r="NSF34" s="146"/>
      <c r="NSG34" s="147"/>
      <c r="NSL34" s="146"/>
      <c r="NSN34" s="146"/>
      <c r="NSO34" s="146"/>
      <c r="NSP34" s="147"/>
      <c r="NSU34" s="146"/>
      <c r="NSW34" s="146"/>
      <c r="NSX34" s="146"/>
      <c r="NSY34" s="147"/>
      <c r="NTD34" s="146"/>
      <c r="NTF34" s="146"/>
      <c r="NTG34" s="146"/>
      <c r="NTH34" s="147"/>
      <c r="NTM34" s="146"/>
      <c r="NTO34" s="146"/>
      <c r="NTP34" s="146"/>
      <c r="NTQ34" s="147"/>
      <c r="NTV34" s="146"/>
      <c r="NTX34" s="146"/>
      <c r="NTY34" s="146"/>
      <c r="NTZ34" s="147"/>
      <c r="NUE34" s="146"/>
      <c r="NUG34" s="146"/>
      <c r="NUH34" s="146"/>
      <c r="NUI34" s="147"/>
      <c r="NUN34" s="146"/>
      <c r="NUP34" s="146"/>
      <c r="NUQ34" s="146"/>
      <c r="NUR34" s="147"/>
      <c r="NUW34" s="146"/>
      <c r="NUY34" s="146"/>
      <c r="NUZ34" s="146"/>
      <c r="NVA34" s="147"/>
      <c r="NVF34" s="146"/>
      <c r="NVH34" s="146"/>
      <c r="NVI34" s="146"/>
      <c r="NVJ34" s="147"/>
      <c r="NVO34" s="146"/>
      <c r="NVQ34" s="146"/>
      <c r="NVR34" s="146"/>
      <c r="NVS34" s="147"/>
      <c r="NVX34" s="146"/>
      <c r="NVZ34" s="146"/>
      <c r="NWA34" s="146"/>
      <c r="NWB34" s="147"/>
      <c r="NWG34" s="146"/>
      <c r="NWI34" s="146"/>
      <c r="NWJ34" s="146"/>
      <c r="NWK34" s="147"/>
      <c r="NWP34" s="146"/>
      <c r="NWR34" s="146"/>
      <c r="NWS34" s="146"/>
      <c r="NWT34" s="147"/>
      <c r="NWY34" s="146"/>
      <c r="NXA34" s="146"/>
      <c r="NXB34" s="146"/>
      <c r="NXC34" s="147"/>
      <c r="NXH34" s="146"/>
      <c r="NXJ34" s="146"/>
      <c r="NXK34" s="146"/>
      <c r="NXL34" s="147"/>
      <c r="NXQ34" s="146"/>
      <c r="NXS34" s="146"/>
      <c r="NXT34" s="146"/>
      <c r="NXU34" s="147"/>
      <c r="NXZ34" s="146"/>
      <c r="NYB34" s="146"/>
      <c r="NYC34" s="146"/>
      <c r="NYD34" s="147"/>
      <c r="NYI34" s="146"/>
      <c r="NYK34" s="146"/>
      <c r="NYL34" s="146"/>
      <c r="NYM34" s="147"/>
      <c r="NYR34" s="146"/>
      <c r="NYT34" s="146"/>
      <c r="NYU34" s="146"/>
      <c r="NYV34" s="147"/>
      <c r="NZA34" s="146"/>
      <c r="NZC34" s="146"/>
      <c r="NZD34" s="146"/>
      <c r="NZE34" s="147"/>
      <c r="NZJ34" s="146"/>
      <c r="NZL34" s="146"/>
      <c r="NZM34" s="146"/>
      <c r="NZN34" s="147"/>
      <c r="NZS34" s="146"/>
      <c r="NZU34" s="146"/>
      <c r="NZV34" s="146"/>
      <c r="NZW34" s="147"/>
      <c r="OAB34" s="146"/>
      <c r="OAD34" s="146"/>
      <c r="OAE34" s="146"/>
      <c r="OAF34" s="147"/>
      <c r="OAK34" s="146"/>
      <c r="OAM34" s="146"/>
      <c r="OAN34" s="146"/>
      <c r="OAO34" s="147"/>
      <c r="OAT34" s="146"/>
      <c r="OAV34" s="146"/>
      <c r="OAW34" s="146"/>
      <c r="OAX34" s="147"/>
      <c r="OBC34" s="146"/>
      <c r="OBE34" s="146"/>
      <c r="OBF34" s="146"/>
      <c r="OBG34" s="147"/>
      <c r="OBL34" s="146"/>
      <c r="OBN34" s="146"/>
      <c r="OBO34" s="146"/>
      <c r="OBP34" s="147"/>
      <c r="OBU34" s="146"/>
      <c r="OBW34" s="146"/>
      <c r="OBX34" s="146"/>
      <c r="OBY34" s="147"/>
      <c r="OCD34" s="146"/>
      <c r="OCF34" s="146"/>
      <c r="OCG34" s="146"/>
      <c r="OCH34" s="147"/>
      <c r="OCM34" s="146"/>
      <c r="OCO34" s="146"/>
      <c r="OCP34" s="146"/>
      <c r="OCQ34" s="147"/>
      <c r="OCV34" s="146"/>
      <c r="OCX34" s="146"/>
      <c r="OCY34" s="146"/>
      <c r="OCZ34" s="147"/>
      <c r="ODE34" s="146"/>
      <c r="ODG34" s="146"/>
      <c r="ODH34" s="146"/>
      <c r="ODI34" s="147"/>
      <c r="ODN34" s="146"/>
      <c r="ODP34" s="146"/>
      <c r="ODQ34" s="146"/>
      <c r="ODR34" s="147"/>
      <c r="ODW34" s="146"/>
      <c r="ODY34" s="146"/>
      <c r="ODZ34" s="146"/>
      <c r="OEA34" s="147"/>
      <c r="OEF34" s="146"/>
      <c r="OEH34" s="146"/>
      <c r="OEI34" s="146"/>
      <c r="OEJ34" s="147"/>
      <c r="OEO34" s="146"/>
      <c r="OEQ34" s="146"/>
      <c r="OER34" s="146"/>
      <c r="OES34" s="147"/>
      <c r="OEX34" s="146"/>
      <c r="OEZ34" s="146"/>
      <c r="OFA34" s="146"/>
      <c r="OFB34" s="147"/>
      <c r="OFG34" s="146"/>
      <c r="OFI34" s="146"/>
      <c r="OFJ34" s="146"/>
      <c r="OFK34" s="147"/>
      <c r="OFP34" s="146"/>
      <c r="OFR34" s="146"/>
      <c r="OFS34" s="146"/>
      <c r="OFT34" s="147"/>
      <c r="OFY34" s="146"/>
      <c r="OGA34" s="146"/>
      <c r="OGB34" s="146"/>
      <c r="OGC34" s="147"/>
      <c r="OGH34" s="146"/>
      <c r="OGJ34" s="146"/>
      <c r="OGK34" s="146"/>
      <c r="OGL34" s="147"/>
      <c r="OGQ34" s="146"/>
      <c r="OGS34" s="146"/>
      <c r="OGT34" s="146"/>
      <c r="OGU34" s="147"/>
      <c r="OGZ34" s="146"/>
      <c r="OHB34" s="146"/>
      <c r="OHC34" s="146"/>
      <c r="OHD34" s="147"/>
      <c r="OHI34" s="146"/>
      <c r="OHK34" s="146"/>
      <c r="OHL34" s="146"/>
      <c r="OHM34" s="147"/>
      <c r="OHR34" s="146"/>
      <c r="OHT34" s="146"/>
      <c r="OHU34" s="146"/>
      <c r="OHV34" s="147"/>
      <c r="OIA34" s="146"/>
      <c r="OIC34" s="146"/>
      <c r="OID34" s="146"/>
      <c r="OIE34" s="147"/>
      <c r="OIJ34" s="146"/>
      <c r="OIL34" s="146"/>
      <c r="OIM34" s="146"/>
      <c r="OIN34" s="147"/>
      <c r="OIS34" s="146"/>
      <c r="OIU34" s="146"/>
      <c r="OIV34" s="146"/>
      <c r="OIW34" s="147"/>
      <c r="OJB34" s="146"/>
      <c r="OJD34" s="146"/>
      <c r="OJE34" s="146"/>
      <c r="OJF34" s="147"/>
      <c r="OJK34" s="146"/>
      <c r="OJM34" s="146"/>
      <c r="OJN34" s="146"/>
      <c r="OJO34" s="147"/>
      <c r="OJT34" s="146"/>
      <c r="OJV34" s="146"/>
      <c r="OJW34" s="146"/>
      <c r="OJX34" s="147"/>
      <c r="OKC34" s="146"/>
      <c r="OKE34" s="146"/>
      <c r="OKF34" s="146"/>
      <c r="OKG34" s="147"/>
      <c r="OKL34" s="146"/>
      <c r="OKN34" s="146"/>
      <c r="OKO34" s="146"/>
      <c r="OKP34" s="147"/>
      <c r="OKU34" s="146"/>
      <c r="OKW34" s="146"/>
      <c r="OKX34" s="146"/>
      <c r="OKY34" s="147"/>
      <c r="OLD34" s="146"/>
      <c r="OLF34" s="146"/>
      <c r="OLG34" s="146"/>
      <c r="OLH34" s="147"/>
      <c r="OLM34" s="146"/>
      <c r="OLO34" s="146"/>
      <c r="OLP34" s="146"/>
      <c r="OLQ34" s="147"/>
      <c r="OLV34" s="146"/>
      <c r="OLX34" s="146"/>
      <c r="OLY34" s="146"/>
      <c r="OLZ34" s="147"/>
      <c r="OME34" s="146"/>
      <c r="OMG34" s="146"/>
      <c r="OMH34" s="146"/>
      <c r="OMI34" s="147"/>
      <c r="OMN34" s="146"/>
      <c r="OMP34" s="146"/>
      <c r="OMQ34" s="146"/>
      <c r="OMR34" s="147"/>
      <c r="OMW34" s="146"/>
      <c r="OMY34" s="146"/>
      <c r="OMZ34" s="146"/>
      <c r="ONA34" s="147"/>
      <c r="ONF34" s="146"/>
      <c r="ONH34" s="146"/>
      <c r="ONI34" s="146"/>
      <c r="ONJ34" s="147"/>
      <c r="ONO34" s="146"/>
      <c r="ONQ34" s="146"/>
      <c r="ONR34" s="146"/>
      <c r="ONS34" s="147"/>
      <c r="ONX34" s="146"/>
      <c r="ONZ34" s="146"/>
      <c r="OOA34" s="146"/>
      <c r="OOB34" s="147"/>
      <c r="OOG34" s="146"/>
      <c r="OOI34" s="146"/>
      <c r="OOJ34" s="146"/>
      <c r="OOK34" s="147"/>
      <c r="OOP34" s="146"/>
      <c r="OOR34" s="146"/>
      <c r="OOS34" s="146"/>
      <c r="OOT34" s="147"/>
      <c r="OOY34" s="146"/>
      <c r="OPA34" s="146"/>
      <c r="OPB34" s="146"/>
      <c r="OPC34" s="147"/>
      <c r="OPH34" s="146"/>
      <c r="OPJ34" s="146"/>
      <c r="OPK34" s="146"/>
      <c r="OPL34" s="147"/>
      <c r="OPQ34" s="146"/>
      <c r="OPS34" s="146"/>
      <c r="OPT34" s="146"/>
      <c r="OPU34" s="147"/>
      <c r="OPZ34" s="146"/>
      <c r="OQB34" s="146"/>
      <c r="OQC34" s="146"/>
      <c r="OQD34" s="147"/>
      <c r="OQI34" s="146"/>
      <c r="OQK34" s="146"/>
      <c r="OQL34" s="146"/>
      <c r="OQM34" s="147"/>
      <c r="OQR34" s="146"/>
      <c r="OQT34" s="146"/>
      <c r="OQU34" s="146"/>
      <c r="OQV34" s="147"/>
      <c r="ORA34" s="146"/>
      <c r="ORC34" s="146"/>
      <c r="ORD34" s="146"/>
      <c r="ORE34" s="147"/>
      <c r="ORJ34" s="146"/>
      <c r="ORL34" s="146"/>
      <c r="ORM34" s="146"/>
      <c r="ORN34" s="147"/>
      <c r="ORS34" s="146"/>
      <c r="ORU34" s="146"/>
      <c r="ORV34" s="146"/>
      <c r="ORW34" s="147"/>
      <c r="OSB34" s="146"/>
      <c r="OSD34" s="146"/>
      <c r="OSE34" s="146"/>
      <c r="OSF34" s="147"/>
      <c r="OSK34" s="146"/>
      <c r="OSM34" s="146"/>
      <c r="OSN34" s="146"/>
      <c r="OSO34" s="147"/>
      <c r="OST34" s="146"/>
      <c r="OSV34" s="146"/>
      <c r="OSW34" s="146"/>
      <c r="OSX34" s="147"/>
      <c r="OTC34" s="146"/>
      <c r="OTE34" s="146"/>
      <c r="OTF34" s="146"/>
      <c r="OTG34" s="147"/>
      <c r="OTL34" s="146"/>
      <c r="OTN34" s="146"/>
      <c r="OTO34" s="146"/>
      <c r="OTP34" s="147"/>
      <c r="OTU34" s="146"/>
      <c r="OTW34" s="146"/>
      <c r="OTX34" s="146"/>
      <c r="OTY34" s="147"/>
      <c r="OUD34" s="146"/>
      <c r="OUF34" s="146"/>
      <c r="OUG34" s="146"/>
      <c r="OUH34" s="147"/>
      <c r="OUM34" s="146"/>
      <c r="OUO34" s="146"/>
      <c r="OUP34" s="146"/>
      <c r="OUQ34" s="147"/>
      <c r="OUV34" s="146"/>
      <c r="OUX34" s="146"/>
      <c r="OUY34" s="146"/>
      <c r="OUZ34" s="147"/>
      <c r="OVE34" s="146"/>
      <c r="OVG34" s="146"/>
      <c r="OVH34" s="146"/>
      <c r="OVI34" s="147"/>
      <c r="OVN34" s="146"/>
      <c r="OVP34" s="146"/>
      <c r="OVQ34" s="146"/>
      <c r="OVR34" s="147"/>
      <c r="OVW34" s="146"/>
      <c r="OVY34" s="146"/>
      <c r="OVZ34" s="146"/>
      <c r="OWA34" s="147"/>
      <c r="OWF34" s="146"/>
      <c r="OWH34" s="146"/>
      <c r="OWI34" s="146"/>
      <c r="OWJ34" s="147"/>
      <c r="OWO34" s="146"/>
      <c r="OWQ34" s="146"/>
      <c r="OWR34" s="146"/>
      <c r="OWS34" s="147"/>
      <c r="OWX34" s="146"/>
      <c r="OWZ34" s="146"/>
      <c r="OXA34" s="146"/>
      <c r="OXB34" s="147"/>
      <c r="OXG34" s="146"/>
      <c r="OXI34" s="146"/>
      <c r="OXJ34" s="146"/>
      <c r="OXK34" s="147"/>
      <c r="OXP34" s="146"/>
      <c r="OXR34" s="146"/>
      <c r="OXS34" s="146"/>
      <c r="OXT34" s="147"/>
      <c r="OXY34" s="146"/>
      <c r="OYA34" s="146"/>
      <c r="OYB34" s="146"/>
      <c r="OYC34" s="147"/>
      <c r="OYH34" s="146"/>
      <c r="OYJ34" s="146"/>
      <c r="OYK34" s="146"/>
      <c r="OYL34" s="147"/>
      <c r="OYQ34" s="146"/>
      <c r="OYS34" s="146"/>
      <c r="OYT34" s="146"/>
      <c r="OYU34" s="147"/>
      <c r="OYZ34" s="146"/>
      <c r="OZB34" s="146"/>
      <c r="OZC34" s="146"/>
      <c r="OZD34" s="147"/>
      <c r="OZI34" s="146"/>
      <c r="OZK34" s="146"/>
      <c r="OZL34" s="146"/>
      <c r="OZM34" s="147"/>
      <c r="OZR34" s="146"/>
      <c r="OZT34" s="146"/>
      <c r="OZU34" s="146"/>
      <c r="OZV34" s="147"/>
      <c r="PAA34" s="146"/>
      <c r="PAC34" s="146"/>
      <c r="PAD34" s="146"/>
      <c r="PAE34" s="147"/>
      <c r="PAJ34" s="146"/>
      <c r="PAL34" s="146"/>
      <c r="PAM34" s="146"/>
      <c r="PAN34" s="147"/>
      <c r="PAS34" s="146"/>
      <c r="PAU34" s="146"/>
      <c r="PAV34" s="146"/>
      <c r="PAW34" s="147"/>
      <c r="PBB34" s="146"/>
      <c r="PBD34" s="146"/>
      <c r="PBE34" s="146"/>
      <c r="PBF34" s="147"/>
      <c r="PBK34" s="146"/>
      <c r="PBM34" s="146"/>
      <c r="PBN34" s="146"/>
      <c r="PBO34" s="147"/>
      <c r="PBT34" s="146"/>
      <c r="PBV34" s="146"/>
      <c r="PBW34" s="146"/>
      <c r="PBX34" s="147"/>
      <c r="PCC34" s="146"/>
      <c r="PCE34" s="146"/>
      <c r="PCF34" s="146"/>
      <c r="PCG34" s="147"/>
      <c r="PCL34" s="146"/>
      <c r="PCN34" s="146"/>
      <c r="PCO34" s="146"/>
      <c r="PCP34" s="147"/>
      <c r="PCU34" s="146"/>
      <c r="PCW34" s="146"/>
      <c r="PCX34" s="146"/>
      <c r="PCY34" s="147"/>
      <c r="PDD34" s="146"/>
      <c r="PDF34" s="146"/>
      <c r="PDG34" s="146"/>
      <c r="PDH34" s="147"/>
      <c r="PDM34" s="146"/>
      <c r="PDO34" s="146"/>
      <c r="PDP34" s="146"/>
      <c r="PDQ34" s="147"/>
      <c r="PDV34" s="146"/>
      <c r="PDX34" s="146"/>
      <c r="PDY34" s="146"/>
      <c r="PDZ34" s="147"/>
      <c r="PEE34" s="146"/>
      <c r="PEG34" s="146"/>
      <c r="PEH34" s="146"/>
      <c r="PEI34" s="147"/>
      <c r="PEN34" s="146"/>
      <c r="PEP34" s="146"/>
      <c r="PEQ34" s="146"/>
      <c r="PER34" s="147"/>
      <c r="PEW34" s="146"/>
      <c r="PEY34" s="146"/>
      <c r="PEZ34" s="146"/>
      <c r="PFA34" s="147"/>
      <c r="PFF34" s="146"/>
      <c r="PFH34" s="146"/>
      <c r="PFI34" s="146"/>
      <c r="PFJ34" s="147"/>
      <c r="PFO34" s="146"/>
      <c r="PFQ34" s="146"/>
      <c r="PFR34" s="146"/>
      <c r="PFS34" s="147"/>
      <c r="PFX34" s="146"/>
      <c r="PFZ34" s="146"/>
      <c r="PGA34" s="146"/>
      <c r="PGB34" s="147"/>
      <c r="PGG34" s="146"/>
      <c r="PGI34" s="146"/>
      <c r="PGJ34" s="146"/>
      <c r="PGK34" s="147"/>
      <c r="PGP34" s="146"/>
      <c r="PGR34" s="146"/>
      <c r="PGS34" s="146"/>
      <c r="PGT34" s="147"/>
      <c r="PGY34" s="146"/>
      <c r="PHA34" s="146"/>
      <c r="PHB34" s="146"/>
      <c r="PHC34" s="147"/>
      <c r="PHH34" s="146"/>
      <c r="PHJ34" s="146"/>
      <c r="PHK34" s="146"/>
      <c r="PHL34" s="147"/>
      <c r="PHQ34" s="146"/>
      <c r="PHS34" s="146"/>
      <c r="PHT34" s="146"/>
      <c r="PHU34" s="147"/>
      <c r="PHZ34" s="146"/>
      <c r="PIB34" s="146"/>
      <c r="PIC34" s="146"/>
      <c r="PID34" s="147"/>
      <c r="PII34" s="146"/>
      <c r="PIK34" s="146"/>
      <c r="PIL34" s="146"/>
      <c r="PIM34" s="147"/>
      <c r="PIR34" s="146"/>
      <c r="PIT34" s="146"/>
      <c r="PIU34" s="146"/>
      <c r="PIV34" s="147"/>
      <c r="PJA34" s="146"/>
      <c r="PJC34" s="146"/>
      <c r="PJD34" s="146"/>
      <c r="PJE34" s="147"/>
      <c r="PJJ34" s="146"/>
      <c r="PJL34" s="146"/>
      <c r="PJM34" s="146"/>
      <c r="PJN34" s="147"/>
      <c r="PJS34" s="146"/>
      <c r="PJU34" s="146"/>
      <c r="PJV34" s="146"/>
      <c r="PJW34" s="147"/>
      <c r="PKB34" s="146"/>
      <c r="PKD34" s="146"/>
      <c r="PKE34" s="146"/>
      <c r="PKF34" s="147"/>
      <c r="PKK34" s="146"/>
      <c r="PKM34" s="146"/>
      <c r="PKN34" s="146"/>
      <c r="PKO34" s="147"/>
      <c r="PKT34" s="146"/>
      <c r="PKV34" s="146"/>
      <c r="PKW34" s="146"/>
      <c r="PKX34" s="147"/>
      <c r="PLC34" s="146"/>
      <c r="PLE34" s="146"/>
      <c r="PLF34" s="146"/>
      <c r="PLG34" s="147"/>
      <c r="PLL34" s="146"/>
      <c r="PLN34" s="146"/>
      <c r="PLO34" s="146"/>
      <c r="PLP34" s="147"/>
      <c r="PLU34" s="146"/>
      <c r="PLW34" s="146"/>
      <c r="PLX34" s="146"/>
      <c r="PLY34" s="147"/>
      <c r="PMD34" s="146"/>
      <c r="PMF34" s="146"/>
      <c r="PMG34" s="146"/>
      <c r="PMH34" s="147"/>
      <c r="PMM34" s="146"/>
      <c r="PMO34" s="146"/>
      <c r="PMP34" s="146"/>
      <c r="PMQ34" s="147"/>
      <c r="PMV34" s="146"/>
      <c r="PMX34" s="146"/>
      <c r="PMY34" s="146"/>
      <c r="PMZ34" s="147"/>
      <c r="PNE34" s="146"/>
      <c r="PNG34" s="146"/>
      <c r="PNH34" s="146"/>
      <c r="PNI34" s="147"/>
      <c r="PNN34" s="146"/>
      <c r="PNP34" s="146"/>
      <c r="PNQ34" s="146"/>
      <c r="PNR34" s="147"/>
      <c r="PNW34" s="146"/>
      <c r="PNY34" s="146"/>
      <c r="PNZ34" s="146"/>
      <c r="POA34" s="147"/>
      <c r="POF34" s="146"/>
      <c r="POH34" s="146"/>
      <c r="POI34" s="146"/>
      <c r="POJ34" s="147"/>
      <c r="POO34" s="146"/>
      <c r="POQ34" s="146"/>
      <c r="POR34" s="146"/>
      <c r="POS34" s="147"/>
      <c r="POX34" s="146"/>
      <c r="POZ34" s="146"/>
      <c r="PPA34" s="146"/>
      <c r="PPB34" s="147"/>
      <c r="PPG34" s="146"/>
      <c r="PPI34" s="146"/>
      <c r="PPJ34" s="146"/>
      <c r="PPK34" s="147"/>
      <c r="PPP34" s="146"/>
      <c r="PPR34" s="146"/>
      <c r="PPS34" s="146"/>
      <c r="PPT34" s="147"/>
      <c r="PPY34" s="146"/>
      <c r="PQA34" s="146"/>
      <c r="PQB34" s="146"/>
      <c r="PQC34" s="147"/>
      <c r="PQH34" s="146"/>
      <c r="PQJ34" s="146"/>
      <c r="PQK34" s="146"/>
      <c r="PQL34" s="147"/>
      <c r="PQQ34" s="146"/>
      <c r="PQS34" s="146"/>
      <c r="PQT34" s="146"/>
      <c r="PQU34" s="147"/>
      <c r="PQZ34" s="146"/>
      <c r="PRB34" s="146"/>
      <c r="PRC34" s="146"/>
      <c r="PRD34" s="147"/>
      <c r="PRI34" s="146"/>
      <c r="PRK34" s="146"/>
      <c r="PRL34" s="146"/>
      <c r="PRM34" s="147"/>
      <c r="PRR34" s="146"/>
      <c r="PRT34" s="146"/>
      <c r="PRU34" s="146"/>
      <c r="PRV34" s="147"/>
      <c r="PSA34" s="146"/>
      <c r="PSC34" s="146"/>
      <c r="PSD34" s="146"/>
      <c r="PSE34" s="147"/>
      <c r="PSJ34" s="146"/>
      <c r="PSL34" s="146"/>
      <c r="PSM34" s="146"/>
      <c r="PSN34" s="147"/>
      <c r="PSS34" s="146"/>
      <c r="PSU34" s="146"/>
      <c r="PSV34" s="146"/>
      <c r="PSW34" s="147"/>
      <c r="PTB34" s="146"/>
      <c r="PTD34" s="146"/>
      <c r="PTE34" s="146"/>
      <c r="PTF34" s="147"/>
      <c r="PTK34" s="146"/>
      <c r="PTM34" s="146"/>
      <c r="PTN34" s="146"/>
      <c r="PTO34" s="147"/>
      <c r="PTT34" s="146"/>
      <c r="PTV34" s="146"/>
      <c r="PTW34" s="146"/>
      <c r="PTX34" s="147"/>
      <c r="PUC34" s="146"/>
      <c r="PUE34" s="146"/>
      <c r="PUF34" s="146"/>
      <c r="PUG34" s="147"/>
      <c r="PUL34" s="146"/>
      <c r="PUN34" s="146"/>
      <c r="PUO34" s="146"/>
      <c r="PUP34" s="147"/>
      <c r="PUU34" s="146"/>
      <c r="PUW34" s="146"/>
      <c r="PUX34" s="146"/>
      <c r="PUY34" s="147"/>
      <c r="PVD34" s="146"/>
      <c r="PVF34" s="146"/>
      <c r="PVG34" s="146"/>
      <c r="PVH34" s="147"/>
      <c r="PVM34" s="146"/>
      <c r="PVO34" s="146"/>
      <c r="PVP34" s="146"/>
      <c r="PVQ34" s="147"/>
      <c r="PVV34" s="146"/>
      <c r="PVX34" s="146"/>
      <c r="PVY34" s="146"/>
      <c r="PVZ34" s="147"/>
      <c r="PWE34" s="146"/>
      <c r="PWG34" s="146"/>
      <c r="PWH34" s="146"/>
      <c r="PWI34" s="147"/>
      <c r="PWN34" s="146"/>
      <c r="PWP34" s="146"/>
      <c r="PWQ34" s="146"/>
      <c r="PWR34" s="147"/>
      <c r="PWW34" s="146"/>
      <c r="PWY34" s="146"/>
      <c r="PWZ34" s="146"/>
      <c r="PXA34" s="147"/>
      <c r="PXF34" s="146"/>
      <c r="PXH34" s="146"/>
      <c r="PXI34" s="146"/>
      <c r="PXJ34" s="147"/>
      <c r="PXO34" s="146"/>
      <c r="PXQ34" s="146"/>
      <c r="PXR34" s="146"/>
      <c r="PXS34" s="147"/>
      <c r="PXX34" s="146"/>
      <c r="PXZ34" s="146"/>
      <c r="PYA34" s="146"/>
      <c r="PYB34" s="147"/>
      <c r="PYG34" s="146"/>
      <c r="PYI34" s="146"/>
      <c r="PYJ34" s="146"/>
      <c r="PYK34" s="147"/>
      <c r="PYP34" s="146"/>
      <c r="PYR34" s="146"/>
      <c r="PYS34" s="146"/>
      <c r="PYT34" s="147"/>
      <c r="PYY34" s="146"/>
      <c r="PZA34" s="146"/>
      <c r="PZB34" s="146"/>
      <c r="PZC34" s="147"/>
      <c r="PZH34" s="146"/>
      <c r="PZJ34" s="146"/>
      <c r="PZK34" s="146"/>
      <c r="PZL34" s="147"/>
      <c r="PZQ34" s="146"/>
      <c r="PZS34" s="146"/>
      <c r="PZT34" s="146"/>
      <c r="PZU34" s="147"/>
      <c r="PZZ34" s="146"/>
      <c r="QAB34" s="146"/>
      <c r="QAC34" s="146"/>
      <c r="QAD34" s="147"/>
      <c r="QAI34" s="146"/>
      <c r="QAK34" s="146"/>
      <c r="QAL34" s="146"/>
      <c r="QAM34" s="147"/>
      <c r="QAR34" s="146"/>
      <c r="QAT34" s="146"/>
      <c r="QAU34" s="146"/>
      <c r="QAV34" s="147"/>
      <c r="QBA34" s="146"/>
      <c r="QBC34" s="146"/>
      <c r="QBD34" s="146"/>
      <c r="QBE34" s="147"/>
      <c r="QBJ34" s="146"/>
      <c r="QBL34" s="146"/>
      <c r="QBM34" s="146"/>
      <c r="QBN34" s="147"/>
      <c r="QBS34" s="146"/>
      <c r="QBU34" s="146"/>
      <c r="QBV34" s="146"/>
      <c r="QBW34" s="147"/>
      <c r="QCB34" s="146"/>
      <c r="QCD34" s="146"/>
      <c r="QCE34" s="146"/>
      <c r="QCF34" s="147"/>
      <c r="QCK34" s="146"/>
      <c r="QCM34" s="146"/>
      <c r="QCN34" s="146"/>
      <c r="QCO34" s="147"/>
      <c r="QCT34" s="146"/>
      <c r="QCV34" s="146"/>
      <c r="QCW34" s="146"/>
      <c r="QCX34" s="147"/>
      <c r="QDC34" s="146"/>
      <c r="QDE34" s="146"/>
      <c r="QDF34" s="146"/>
      <c r="QDG34" s="147"/>
      <c r="QDL34" s="146"/>
      <c r="QDN34" s="146"/>
      <c r="QDO34" s="146"/>
      <c r="QDP34" s="147"/>
      <c r="QDU34" s="146"/>
      <c r="QDW34" s="146"/>
      <c r="QDX34" s="146"/>
      <c r="QDY34" s="147"/>
      <c r="QED34" s="146"/>
      <c r="QEF34" s="146"/>
      <c r="QEG34" s="146"/>
      <c r="QEH34" s="147"/>
      <c r="QEM34" s="146"/>
      <c r="QEO34" s="146"/>
      <c r="QEP34" s="146"/>
      <c r="QEQ34" s="147"/>
      <c r="QEV34" s="146"/>
      <c r="QEX34" s="146"/>
      <c r="QEY34" s="146"/>
      <c r="QEZ34" s="147"/>
      <c r="QFE34" s="146"/>
      <c r="QFG34" s="146"/>
      <c r="QFH34" s="146"/>
      <c r="QFI34" s="147"/>
      <c r="QFN34" s="146"/>
      <c r="QFP34" s="146"/>
      <c r="QFQ34" s="146"/>
      <c r="QFR34" s="147"/>
      <c r="QFW34" s="146"/>
      <c r="QFY34" s="146"/>
      <c r="QFZ34" s="146"/>
      <c r="QGA34" s="147"/>
      <c r="QGF34" s="146"/>
      <c r="QGH34" s="146"/>
      <c r="QGI34" s="146"/>
      <c r="QGJ34" s="147"/>
      <c r="QGO34" s="146"/>
      <c r="QGQ34" s="146"/>
      <c r="QGR34" s="146"/>
      <c r="QGS34" s="147"/>
      <c r="QGX34" s="146"/>
      <c r="QGZ34" s="146"/>
      <c r="QHA34" s="146"/>
      <c r="QHB34" s="147"/>
      <c r="QHG34" s="146"/>
      <c r="QHI34" s="146"/>
      <c r="QHJ34" s="146"/>
      <c r="QHK34" s="147"/>
      <c r="QHP34" s="146"/>
      <c r="QHR34" s="146"/>
      <c r="QHS34" s="146"/>
      <c r="QHT34" s="147"/>
      <c r="QHY34" s="146"/>
      <c r="QIA34" s="146"/>
      <c r="QIB34" s="146"/>
      <c r="QIC34" s="147"/>
      <c r="QIH34" s="146"/>
      <c r="QIJ34" s="146"/>
      <c r="QIK34" s="146"/>
      <c r="QIL34" s="147"/>
      <c r="QIQ34" s="146"/>
      <c r="QIS34" s="146"/>
      <c r="QIT34" s="146"/>
      <c r="QIU34" s="147"/>
      <c r="QIZ34" s="146"/>
      <c r="QJB34" s="146"/>
      <c r="QJC34" s="146"/>
      <c r="QJD34" s="147"/>
      <c r="QJI34" s="146"/>
      <c r="QJK34" s="146"/>
      <c r="QJL34" s="146"/>
      <c r="QJM34" s="147"/>
      <c r="QJR34" s="146"/>
      <c r="QJT34" s="146"/>
      <c r="QJU34" s="146"/>
      <c r="QJV34" s="147"/>
      <c r="QKA34" s="146"/>
      <c r="QKC34" s="146"/>
      <c r="QKD34" s="146"/>
      <c r="QKE34" s="147"/>
      <c r="QKJ34" s="146"/>
      <c r="QKL34" s="146"/>
      <c r="QKM34" s="146"/>
      <c r="QKN34" s="147"/>
      <c r="QKS34" s="146"/>
      <c r="QKU34" s="146"/>
      <c r="QKV34" s="146"/>
      <c r="QKW34" s="147"/>
      <c r="QLB34" s="146"/>
      <c r="QLD34" s="146"/>
      <c r="QLE34" s="146"/>
      <c r="QLF34" s="147"/>
      <c r="QLK34" s="146"/>
      <c r="QLM34" s="146"/>
      <c r="QLN34" s="146"/>
      <c r="QLO34" s="147"/>
      <c r="QLT34" s="146"/>
      <c r="QLV34" s="146"/>
      <c r="QLW34" s="146"/>
      <c r="QLX34" s="147"/>
      <c r="QMC34" s="146"/>
      <c r="QME34" s="146"/>
      <c r="QMF34" s="146"/>
      <c r="QMG34" s="147"/>
      <c r="QML34" s="146"/>
      <c r="QMN34" s="146"/>
      <c r="QMO34" s="146"/>
      <c r="QMP34" s="147"/>
      <c r="QMU34" s="146"/>
      <c r="QMW34" s="146"/>
      <c r="QMX34" s="146"/>
      <c r="QMY34" s="147"/>
      <c r="QND34" s="146"/>
      <c r="QNF34" s="146"/>
      <c r="QNG34" s="146"/>
      <c r="QNH34" s="147"/>
      <c r="QNM34" s="146"/>
      <c r="QNO34" s="146"/>
      <c r="QNP34" s="146"/>
      <c r="QNQ34" s="147"/>
      <c r="QNV34" s="146"/>
      <c r="QNX34" s="146"/>
      <c r="QNY34" s="146"/>
      <c r="QNZ34" s="147"/>
      <c r="QOE34" s="146"/>
      <c r="QOG34" s="146"/>
      <c r="QOH34" s="146"/>
      <c r="QOI34" s="147"/>
      <c r="QON34" s="146"/>
      <c r="QOP34" s="146"/>
      <c r="QOQ34" s="146"/>
      <c r="QOR34" s="147"/>
      <c r="QOW34" s="146"/>
      <c r="QOY34" s="146"/>
      <c r="QOZ34" s="146"/>
      <c r="QPA34" s="147"/>
      <c r="QPF34" s="146"/>
      <c r="QPH34" s="146"/>
      <c r="QPI34" s="146"/>
      <c r="QPJ34" s="147"/>
      <c r="QPO34" s="146"/>
      <c r="QPQ34" s="146"/>
      <c r="QPR34" s="146"/>
      <c r="QPS34" s="147"/>
      <c r="QPX34" s="146"/>
      <c r="QPZ34" s="146"/>
      <c r="QQA34" s="146"/>
      <c r="QQB34" s="147"/>
      <c r="QQG34" s="146"/>
      <c r="QQI34" s="146"/>
      <c r="QQJ34" s="146"/>
      <c r="QQK34" s="147"/>
      <c r="QQP34" s="146"/>
      <c r="QQR34" s="146"/>
      <c r="QQS34" s="146"/>
      <c r="QQT34" s="147"/>
      <c r="QQY34" s="146"/>
      <c r="QRA34" s="146"/>
      <c r="QRB34" s="146"/>
      <c r="QRC34" s="147"/>
      <c r="QRH34" s="146"/>
      <c r="QRJ34" s="146"/>
      <c r="QRK34" s="146"/>
      <c r="QRL34" s="147"/>
      <c r="QRQ34" s="146"/>
      <c r="QRS34" s="146"/>
      <c r="QRT34" s="146"/>
      <c r="QRU34" s="147"/>
      <c r="QRZ34" s="146"/>
      <c r="QSB34" s="146"/>
      <c r="QSC34" s="146"/>
      <c r="QSD34" s="147"/>
      <c r="QSI34" s="146"/>
      <c r="QSK34" s="146"/>
      <c r="QSL34" s="146"/>
      <c r="QSM34" s="147"/>
      <c r="QSR34" s="146"/>
      <c r="QST34" s="146"/>
      <c r="QSU34" s="146"/>
      <c r="QSV34" s="147"/>
      <c r="QTA34" s="146"/>
      <c r="QTC34" s="146"/>
      <c r="QTD34" s="146"/>
      <c r="QTE34" s="147"/>
      <c r="QTJ34" s="146"/>
      <c r="QTL34" s="146"/>
      <c r="QTM34" s="146"/>
      <c r="QTN34" s="147"/>
      <c r="QTS34" s="146"/>
      <c r="QTU34" s="146"/>
      <c r="QTV34" s="146"/>
      <c r="QTW34" s="147"/>
      <c r="QUB34" s="146"/>
      <c r="QUD34" s="146"/>
      <c r="QUE34" s="146"/>
      <c r="QUF34" s="147"/>
      <c r="QUK34" s="146"/>
      <c r="QUM34" s="146"/>
      <c r="QUN34" s="146"/>
      <c r="QUO34" s="147"/>
      <c r="QUT34" s="146"/>
      <c r="QUV34" s="146"/>
      <c r="QUW34" s="146"/>
      <c r="QUX34" s="147"/>
      <c r="QVC34" s="146"/>
      <c r="QVE34" s="146"/>
      <c r="QVF34" s="146"/>
      <c r="QVG34" s="147"/>
      <c r="QVL34" s="146"/>
      <c r="QVN34" s="146"/>
      <c r="QVO34" s="146"/>
      <c r="QVP34" s="147"/>
      <c r="QVU34" s="146"/>
      <c r="QVW34" s="146"/>
      <c r="QVX34" s="146"/>
      <c r="QVY34" s="147"/>
      <c r="QWD34" s="146"/>
      <c r="QWF34" s="146"/>
      <c r="QWG34" s="146"/>
      <c r="QWH34" s="147"/>
      <c r="QWM34" s="146"/>
      <c r="QWO34" s="146"/>
      <c r="QWP34" s="146"/>
      <c r="QWQ34" s="147"/>
      <c r="QWV34" s="146"/>
      <c r="QWX34" s="146"/>
      <c r="QWY34" s="146"/>
      <c r="QWZ34" s="147"/>
      <c r="QXE34" s="146"/>
      <c r="QXG34" s="146"/>
      <c r="QXH34" s="146"/>
      <c r="QXI34" s="147"/>
      <c r="QXN34" s="146"/>
      <c r="QXP34" s="146"/>
      <c r="QXQ34" s="146"/>
      <c r="QXR34" s="147"/>
      <c r="QXW34" s="146"/>
      <c r="QXY34" s="146"/>
      <c r="QXZ34" s="146"/>
      <c r="QYA34" s="147"/>
      <c r="QYF34" s="146"/>
      <c r="QYH34" s="146"/>
      <c r="QYI34" s="146"/>
      <c r="QYJ34" s="147"/>
      <c r="QYO34" s="146"/>
      <c r="QYQ34" s="146"/>
      <c r="QYR34" s="146"/>
      <c r="QYS34" s="147"/>
      <c r="QYX34" s="146"/>
      <c r="QYZ34" s="146"/>
      <c r="QZA34" s="146"/>
      <c r="QZB34" s="147"/>
      <c r="QZG34" s="146"/>
      <c r="QZI34" s="146"/>
      <c r="QZJ34" s="146"/>
      <c r="QZK34" s="147"/>
      <c r="QZP34" s="146"/>
      <c r="QZR34" s="146"/>
      <c r="QZS34" s="146"/>
      <c r="QZT34" s="147"/>
      <c r="QZY34" s="146"/>
      <c r="RAA34" s="146"/>
      <c r="RAB34" s="146"/>
      <c r="RAC34" s="147"/>
      <c r="RAH34" s="146"/>
      <c r="RAJ34" s="146"/>
      <c r="RAK34" s="146"/>
      <c r="RAL34" s="147"/>
      <c r="RAQ34" s="146"/>
      <c r="RAS34" s="146"/>
      <c r="RAT34" s="146"/>
      <c r="RAU34" s="147"/>
      <c r="RAZ34" s="146"/>
      <c r="RBB34" s="146"/>
      <c r="RBC34" s="146"/>
      <c r="RBD34" s="147"/>
      <c r="RBI34" s="146"/>
      <c r="RBK34" s="146"/>
      <c r="RBL34" s="146"/>
      <c r="RBM34" s="147"/>
      <c r="RBR34" s="146"/>
      <c r="RBT34" s="146"/>
      <c r="RBU34" s="146"/>
      <c r="RBV34" s="147"/>
      <c r="RCA34" s="146"/>
      <c r="RCC34" s="146"/>
      <c r="RCD34" s="146"/>
      <c r="RCE34" s="147"/>
      <c r="RCJ34" s="146"/>
      <c r="RCL34" s="146"/>
      <c r="RCM34" s="146"/>
      <c r="RCN34" s="147"/>
      <c r="RCS34" s="146"/>
      <c r="RCU34" s="146"/>
      <c r="RCV34" s="146"/>
      <c r="RCW34" s="147"/>
      <c r="RDB34" s="146"/>
      <c r="RDD34" s="146"/>
      <c r="RDE34" s="146"/>
      <c r="RDF34" s="147"/>
      <c r="RDK34" s="146"/>
      <c r="RDM34" s="146"/>
      <c r="RDN34" s="146"/>
      <c r="RDO34" s="147"/>
      <c r="RDT34" s="146"/>
      <c r="RDV34" s="146"/>
      <c r="RDW34" s="146"/>
      <c r="RDX34" s="147"/>
      <c r="REC34" s="146"/>
      <c r="REE34" s="146"/>
      <c r="REF34" s="146"/>
      <c r="REG34" s="147"/>
      <c r="REL34" s="146"/>
      <c r="REN34" s="146"/>
      <c r="REO34" s="146"/>
      <c r="REP34" s="147"/>
      <c r="REU34" s="146"/>
      <c r="REW34" s="146"/>
      <c r="REX34" s="146"/>
      <c r="REY34" s="147"/>
      <c r="RFD34" s="146"/>
      <c r="RFF34" s="146"/>
      <c r="RFG34" s="146"/>
      <c r="RFH34" s="147"/>
      <c r="RFM34" s="146"/>
      <c r="RFO34" s="146"/>
      <c r="RFP34" s="146"/>
      <c r="RFQ34" s="147"/>
      <c r="RFV34" s="146"/>
      <c r="RFX34" s="146"/>
      <c r="RFY34" s="146"/>
      <c r="RFZ34" s="147"/>
      <c r="RGE34" s="146"/>
      <c r="RGG34" s="146"/>
      <c r="RGH34" s="146"/>
      <c r="RGI34" s="147"/>
      <c r="RGN34" s="146"/>
      <c r="RGP34" s="146"/>
      <c r="RGQ34" s="146"/>
      <c r="RGR34" s="147"/>
      <c r="RGW34" s="146"/>
      <c r="RGY34" s="146"/>
      <c r="RGZ34" s="146"/>
      <c r="RHA34" s="147"/>
      <c r="RHF34" s="146"/>
      <c r="RHH34" s="146"/>
      <c r="RHI34" s="146"/>
      <c r="RHJ34" s="147"/>
      <c r="RHO34" s="146"/>
      <c r="RHQ34" s="146"/>
      <c r="RHR34" s="146"/>
      <c r="RHS34" s="147"/>
      <c r="RHX34" s="146"/>
      <c r="RHZ34" s="146"/>
      <c r="RIA34" s="146"/>
      <c r="RIB34" s="147"/>
      <c r="RIG34" s="146"/>
      <c r="RII34" s="146"/>
      <c r="RIJ34" s="146"/>
      <c r="RIK34" s="147"/>
      <c r="RIP34" s="146"/>
      <c r="RIR34" s="146"/>
      <c r="RIS34" s="146"/>
      <c r="RIT34" s="147"/>
      <c r="RIY34" s="146"/>
      <c r="RJA34" s="146"/>
      <c r="RJB34" s="146"/>
      <c r="RJC34" s="147"/>
      <c r="RJH34" s="146"/>
      <c r="RJJ34" s="146"/>
      <c r="RJK34" s="146"/>
      <c r="RJL34" s="147"/>
      <c r="RJQ34" s="146"/>
      <c r="RJS34" s="146"/>
      <c r="RJT34" s="146"/>
      <c r="RJU34" s="147"/>
      <c r="RJZ34" s="146"/>
      <c r="RKB34" s="146"/>
      <c r="RKC34" s="146"/>
      <c r="RKD34" s="147"/>
      <c r="RKI34" s="146"/>
      <c r="RKK34" s="146"/>
      <c r="RKL34" s="146"/>
      <c r="RKM34" s="147"/>
      <c r="RKR34" s="146"/>
      <c r="RKT34" s="146"/>
      <c r="RKU34" s="146"/>
      <c r="RKV34" s="147"/>
      <c r="RLA34" s="146"/>
      <c r="RLC34" s="146"/>
      <c r="RLD34" s="146"/>
      <c r="RLE34" s="147"/>
      <c r="RLJ34" s="146"/>
      <c r="RLL34" s="146"/>
      <c r="RLM34" s="146"/>
      <c r="RLN34" s="147"/>
      <c r="RLS34" s="146"/>
      <c r="RLU34" s="146"/>
      <c r="RLV34" s="146"/>
      <c r="RLW34" s="147"/>
      <c r="RMB34" s="146"/>
      <c r="RMD34" s="146"/>
      <c r="RME34" s="146"/>
      <c r="RMF34" s="147"/>
      <c r="RMK34" s="146"/>
      <c r="RMM34" s="146"/>
      <c r="RMN34" s="146"/>
      <c r="RMO34" s="147"/>
      <c r="RMT34" s="146"/>
      <c r="RMV34" s="146"/>
      <c r="RMW34" s="146"/>
      <c r="RMX34" s="147"/>
      <c r="RNC34" s="146"/>
      <c r="RNE34" s="146"/>
      <c r="RNF34" s="146"/>
      <c r="RNG34" s="147"/>
      <c r="RNL34" s="146"/>
      <c r="RNN34" s="146"/>
      <c r="RNO34" s="146"/>
      <c r="RNP34" s="147"/>
      <c r="RNU34" s="146"/>
      <c r="RNW34" s="146"/>
      <c r="RNX34" s="146"/>
      <c r="RNY34" s="147"/>
      <c r="ROD34" s="146"/>
      <c r="ROF34" s="146"/>
      <c r="ROG34" s="146"/>
      <c r="ROH34" s="147"/>
      <c r="ROM34" s="146"/>
      <c r="ROO34" s="146"/>
      <c r="ROP34" s="146"/>
      <c r="ROQ34" s="147"/>
      <c r="ROV34" s="146"/>
      <c r="ROX34" s="146"/>
      <c r="ROY34" s="146"/>
      <c r="ROZ34" s="147"/>
      <c r="RPE34" s="146"/>
      <c r="RPG34" s="146"/>
      <c r="RPH34" s="146"/>
      <c r="RPI34" s="147"/>
      <c r="RPN34" s="146"/>
      <c r="RPP34" s="146"/>
      <c r="RPQ34" s="146"/>
      <c r="RPR34" s="147"/>
      <c r="RPW34" s="146"/>
      <c r="RPY34" s="146"/>
      <c r="RPZ34" s="146"/>
      <c r="RQA34" s="147"/>
      <c r="RQF34" s="146"/>
      <c r="RQH34" s="146"/>
      <c r="RQI34" s="146"/>
      <c r="RQJ34" s="147"/>
      <c r="RQO34" s="146"/>
      <c r="RQQ34" s="146"/>
      <c r="RQR34" s="146"/>
      <c r="RQS34" s="147"/>
      <c r="RQX34" s="146"/>
      <c r="RQZ34" s="146"/>
      <c r="RRA34" s="146"/>
      <c r="RRB34" s="147"/>
      <c r="RRG34" s="146"/>
      <c r="RRI34" s="146"/>
      <c r="RRJ34" s="146"/>
      <c r="RRK34" s="147"/>
      <c r="RRP34" s="146"/>
      <c r="RRR34" s="146"/>
      <c r="RRS34" s="146"/>
      <c r="RRT34" s="147"/>
      <c r="RRY34" s="146"/>
      <c r="RSA34" s="146"/>
      <c r="RSB34" s="146"/>
      <c r="RSC34" s="147"/>
      <c r="RSH34" s="146"/>
      <c r="RSJ34" s="146"/>
      <c r="RSK34" s="146"/>
      <c r="RSL34" s="147"/>
      <c r="RSQ34" s="146"/>
      <c r="RSS34" s="146"/>
      <c r="RST34" s="146"/>
      <c r="RSU34" s="147"/>
      <c r="RSZ34" s="146"/>
      <c r="RTB34" s="146"/>
      <c r="RTC34" s="146"/>
      <c r="RTD34" s="147"/>
      <c r="RTI34" s="146"/>
      <c r="RTK34" s="146"/>
      <c r="RTL34" s="146"/>
      <c r="RTM34" s="147"/>
      <c r="RTR34" s="146"/>
      <c r="RTT34" s="146"/>
      <c r="RTU34" s="146"/>
      <c r="RTV34" s="147"/>
      <c r="RUA34" s="146"/>
      <c r="RUC34" s="146"/>
      <c r="RUD34" s="146"/>
      <c r="RUE34" s="147"/>
      <c r="RUJ34" s="146"/>
      <c r="RUL34" s="146"/>
      <c r="RUM34" s="146"/>
      <c r="RUN34" s="147"/>
      <c r="RUS34" s="146"/>
      <c r="RUU34" s="146"/>
      <c r="RUV34" s="146"/>
      <c r="RUW34" s="147"/>
      <c r="RVB34" s="146"/>
      <c r="RVD34" s="146"/>
      <c r="RVE34" s="146"/>
      <c r="RVF34" s="147"/>
      <c r="RVK34" s="146"/>
      <c r="RVM34" s="146"/>
      <c r="RVN34" s="146"/>
      <c r="RVO34" s="147"/>
      <c r="RVT34" s="146"/>
      <c r="RVV34" s="146"/>
      <c r="RVW34" s="146"/>
      <c r="RVX34" s="147"/>
      <c r="RWC34" s="146"/>
      <c r="RWE34" s="146"/>
      <c r="RWF34" s="146"/>
      <c r="RWG34" s="147"/>
      <c r="RWL34" s="146"/>
      <c r="RWN34" s="146"/>
      <c r="RWO34" s="146"/>
      <c r="RWP34" s="147"/>
      <c r="RWU34" s="146"/>
      <c r="RWW34" s="146"/>
      <c r="RWX34" s="146"/>
      <c r="RWY34" s="147"/>
      <c r="RXD34" s="146"/>
      <c r="RXF34" s="146"/>
      <c r="RXG34" s="146"/>
      <c r="RXH34" s="147"/>
      <c r="RXM34" s="146"/>
      <c r="RXO34" s="146"/>
      <c r="RXP34" s="146"/>
      <c r="RXQ34" s="147"/>
      <c r="RXV34" s="146"/>
      <c r="RXX34" s="146"/>
      <c r="RXY34" s="146"/>
      <c r="RXZ34" s="147"/>
      <c r="RYE34" s="146"/>
      <c r="RYG34" s="146"/>
      <c r="RYH34" s="146"/>
      <c r="RYI34" s="147"/>
      <c r="RYN34" s="146"/>
      <c r="RYP34" s="146"/>
      <c r="RYQ34" s="146"/>
      <c r="RYR34" s="147"/>
      <c r="RYW34" s="146"/>
      <c r="RYY34" s="146"/>
      <c r="RYZ34" s="146"/>
      <c r="RZA34" s="147"/>
      <c r="RZF34" s="146"/>
      <c r="RZH34" s="146"/>
      <c r="RZI34" s="146"/>
      <c r="RZJ34" s="147"/>
      <c r="RZO34" s="146"/>
      <c r="RZQ34" s="146"/>
      <c r="RZR34" s="146"/>
      <c r="RZS34" s="147"/>
      <c r="RZX34" s="146"/>
      <c r="RZZ34" s="146"/>
      <c r="SAA34" s="146"/>
      <c r="SAB34" s="147"/>
      <c r="SAG34" s="146"/>
      <c r="SAI34" s="146"/>
      <c r="SAJ34" s="146"/>
      <c r="SAK34" s="147"/>
      <c r="SAP34" s="146"/>
      <c r="SAR34" s="146"/>
      <c r="SAS34" s="146"/>
      <c r="SAT34" s="147"/>
      <c r="SAY34" s="146"/>
      <c r="SBA34" s="146"/>
      <c r="SBB34" s="146"/>
      <c r="SBC34" s="147"/>
      <c r="SBH34" s="146"/>
      <c r="SBJ34" s="146"/>
      <c r="SBK34" s="146"/>
      <c r="SBL34" s="147"/>
      <c r="SBQ34" s="146"/>
      <c r="SBS34" s="146"/>
      <c r="SBT34" s="146"/>
      <c r="SBU34" s="147"/>
      <c r="SBZ34" s="146"/>
      <c r="SCB34" s="146"/>
      <c r="SCC34" s="146"/>
      <c r="SCD34" s="147"/>
      <c r="SCI34" s="146"/>
      <c r="SCK34" s="146"/>
      <c r="SCL34" s="146"/>
      <c r="SCM34" s="147"/>
      <c r="SCR34" s="146"/>
      <c r="SCT34" s="146"/>
      <c r="SCU34" s="146"/>
      <c r="SCV34" s="147"/>
      <c r="SDA34" s="146"/>
      <c r="SDC34" s="146"/>
      <c r="SDD34" s="146"/>
      <c r="SDE34" s="147"/>
      <c r="SDJ34" s="146"/>
      <c r="SDL34" s="146"/>
      <c r="SDM34" s="146"/>
      <c r="SDN34" s="147"/>
      <c r="SDS34" s="146"/>
      <c r="SDU34" s="146"/>
      <c r="SDV34" s="146"/>
      <c r="SDW34" s="147"/>
      <c r="SEB34" s="146"/>
      <c r="SED34" s="146"/>
      <c r="SEE34" s="146"/>
      <c r="SEF34" s="147"/>
      <c r="SEK34" s="146"/>
      <c r="SEM34" s="146"/>
      <c r="SEN34" s="146"/>
      <c r="SEO34" s="147"/>
      <c r="SET34" s="146"/>
      <c r="SEV34" s="146"/>
      <c r="SEW34" s="146"/>
      <c r="SEX34" s="147"/>
      <c r="SFC34" s="146"/>
      <c r="SFE34" s="146"/>
      <c r="SFF34" s="146"/>
      <c r="SFG34" s="147"/>
      <c r="SFL34" s="146"/>
      <c r="SFN34" s="146"/>
      <c r="SFO34" s="146"/>
      <c r="SFP34" s="147"/>
      <c r="SFU34" s="146"/>
      <c r="SFW34" s="146"/>
      <c r="SFX34" s="146"/>
      <c r="SFY34" s="147"/>
      <c r="SGD34" s="146"/>
      <c r="SGF34" s="146"/>
      <c r="SGG34" s="146"/>
      <c r="SGH34" s="147"/>
      <c r="SGM34" s="146"/>
      <c r="SGO34" s="146"/>
      <c r="SGP34" s="146"/>
      <c r="SGQ34" s="147"/>
      <c r="SGV34" s="146"/>
      <c r="SGX34" s="146"/>
      <c r="SGY34" s="146"/>
      <c r="SGZ34" s="147"/>
      <c r="SHE34" s="146"/>
      <c r="SHG34" s="146"/>
      <c r="SHH34" s="146"/>
      <c r="SHI34" s="147"/>
      <c r="SHN34" s="146"/>
      <c r="SHP34" s="146"/>
      <c r="SHQ34" s="146"/>
      <c r="SHR34" s="147"/>
      <c r="SHW34" s="146"/>
      <c r="SHY34" s="146"/>
      <c r="SHZ34" s="146"/>
      <c r="SIA34" s="147"/>
      <c r="SIF34" s="146"/>
      <c r="SIH34" s="146"/>
      <c r="SII34" s="146"/>
      <c r="SIJ34" s="147"/>
      <c r="SIO34" s="146"/>
      <c r="SIQ34" s="146"/>
      <c r="SIR34" s="146"/>
      <c r="SIS34" s="147"/>
      <c r="SIX34" s="146"/>
      <c r="SIZ34" s="146"/>
      <c r="SJA34" s="146"/>
      <c r="SJB34" s="147"/>
      <c r="SJG34" s="146"/>
      <c r="SJI34" s="146"/>
      <c r="SJJ34" s="146"/>
      <c r="SJK34" s="147"/>
      <c r="SJP34" s="146"/>
      <c r="SJR34" s="146"/>
      <c r="SJS34" s="146"/>
      <c r="SJT34" s="147"/>
      <c r="SJY34" s="146"/>
      <c r="SKA34" s="146"/>
      <c r="SKB34" s="146"/>
      <c r="SKC34" s="147"/>
      <c r="SKH34" s="146"/>
      <c r="SKJ34" s="146"/>
      <c r="SKK34" s="146"/>
      <c r="SKL34" s="147"/>
      <c r="SKQ34" s="146"/>
      <c r="SKS34" s="146"/>
      <c r="SKT34" s="146"/>
      <c r="SKU34" s="147"/>
      <c r="SKZ34" s="146"/>
      <c r="SLB34" s="146"/>
      <c r="SLC34" s="146"/>
      <c r="SLD34" s="147"/>
      <c r="SLI34" s="146"/>
      <c r="SLK34" s="146"/>
      <c r="SLL34" s="146"/>
      <c r="SLM34" s="147"/>
      <c r="SLR34" s="146"/>
      <c r="SLT34" s="146"/>
      <c r="SLU34" s="146"/>
      <c r="SLV34" s="147"/>
      <c r="SMA34" s="146"/>
      <c r="SMC34" s="146"/>
      <c r="SMD34" s="146"/>
      <c r="SME34" s="147"/>
      <c r="SMJ34" s="146"/>
      <c r="SML34" s="146"/>
      <c r="SMM34" s="146"/>
      <c r="SMN34" s="147"/>
      <c r="SMS34" s="146"/>
      <c r="SMU34" s="146"/>
      <c r="SMV34" s="146"/>
      <c r="SMW34" s="147"/>
      <c r="SNB34" s="146"/>
      <c r="SND34" s="146"/>
      <c r="SNE34" s="146"/>
      <c r="SNF34" s="147"/>
      <c r="SNK34" s="146"/>
      <c r="SNM34" s="146"/>
      <c r="SNN34" s="146"/>
      <c r="SNO34" s="147"/>
      <c r="SNT34" s="146"/>
      <c r="SNV34" s="146"/>
      <c r="SNW34" s="146"/>
      <c r="SNX34" s="147"/>
      <c r="SOC34" s="146"/>
      <c r="SOE34" s="146"/>
      <c r="SOF34" s="146"/>
      <c r="SOG34" s="147"/>
      <c r="SOL34" s="146"/>
      <c r="SON34" s="146"/>
      <c r="SOO34" s="146"/>
      <c r="SOP34" s="147"/>
      <c r="SOU34" s="146"/>
      <c r="SOW34" s="146"/>
      <c r="SOX34" s="146"/>
      <c r="SOY34" s="147"/>
      <c r="SPD34" s="146"/>
      <c r="SPF34" s="146"/>
      <c r="SPG34" s="146"/>
      <c r="SPH34" s="147"/>
      <c r="SPM34" s="146"/>
      <c r="SPO34" s="146"/>
      <c r="SPP34" s="146"/>
      <c r="SPQ34" s="147"/>
      <c r="SPV34" s="146"/>
      <c r="SPX34" s="146"/>
      <c r="SPY34" s="146"/>
      <c r="SPZ34" s="147"/>
      <c r="SQE34" s="146"/>
      <c r="SQG34" s="146"/>
      <c r="SQH34" s="146"/>
      <c r="SQI34" s="147"/>
      <c r="SQN34" s="146"/>
      <c r="SQP34" s="146"/>
      <c r="SQQ34" s="146"/>
      <c r="SQR34" s="147"/>
      <c r="SQW34" s="146"/>
      <c r="SQY34" s="146"/>
      <c r="SQZ34" s="146"/>
      <c r="SRA34" s="147"/>
      <c r="SRF34" s="146"/>
      <c r="SRH34" s="146"/>
      <c r="SRI34" s="146"/>
      <c r="SRJ34" s="147"/>
      <c r="SRO34" s="146"/>
      <c r="SRQ34" s="146"/>
      <c r="SRR34" s="146"/>
      <c r="SRS34" s="147"/>
      <c r="SRX34" s="146"/>
      <c r="SRZ34" s="146"/>
      <c r="SSA34" s="146"/>
      <c r="SSB34" s="147"/>
      <c r="SSG34" s="146"/>
      <c r="SSI34" s="146"/>
      <c r="SSJ34" s="146"/>
      <c r="SSK34" s="147"/>
      <c r="SSP34" s="146"/>
      <c r="SSR34" s="146"/>
      <c r="SSS34" s="146"/>
      <c r="SST34" s="147"/>
      <c r="SSY34" s="146"/>
      <c r="STA34" s="146"/>
      <c r="STB34" s="146"/>
      <c r="STC34" s="147"/>
      <c r="STH34" s="146"/>
      <c r="STJ34" s="146"/>
      <c r="STK34" s="146"/>
      <c r="STL34" s="147"/>
      <c r="STQ34" s="146"/>
      <c r="STS34" s="146"/>
      <c r="STT34" s="146"/>
      <c r="STU34" s="147"/>
      <c r="STZ34" s="146"/>
      <c r="SUB34" s="146"/>
      <c r="SUC34" s="146"/>
      <c r="SUD34" s="147"/>
      <c r="SUI34" s="146"/>
      <c r="SUK34" s="146"/>
      <c r="SUL34" s="146"/>
      <c r="SUM34" s="147"/>
      <c r="SUR34" s="146"/>
      <c r="SUT34" s="146"/>
      <c r="SUU34" s="146"/>
      <c r="SUV34" s="147"/>
      <c r="SVA34" s="146"/>
      <c r="SVC34" s="146"/>
      <c r="SVD34" s="146"/>
      <c r="SVE34" s="147"/>
      <c r="SVJ34" s="146"/>
      <c r="SVL34" s="146"/>
      <c r="SVM34" s="146"/>
      <c r="SVN34" s="147"/>
      <c r="SVS34" s="146"/>
      <c r="SVU34" s="146"/>
      <c r="SVV34" s="146"/>
      <c r="SVW34" s="147"/>
      <c r="SWB34" s="146"/>
      <c r="SWD34" s="146"/>
      <c r="SWE34" s="146"/>
      <c r="SWF34" s="147"/>
      <c r="SWK34" s="146"/>
      <c r="SWM34" s="146"/>
      <c r="SWN34" s="146"/>
      <c r="SWO34" s="147"/>
      <c r="SWT34" s="146"/>
      <c r="SWV34" s="146"/>
      <c r="SWW34" s="146"/>
      <c r="SWX34" s="147"/>
      <c r="SXC34" s="146"/>
      <c r="SXE34" s="146"/>
      <c r="SXF34" s="146"/>
      <c r="SXG34" s="147"/>
      <c r="SXL34" s="146"/>
      <c r="SXN34" s="146"/>
      <c r="SXO34" s="146"/>
      <c r="SXP34" s="147"/>
      <c r="SXU34" s="146"/>
      <c r="SXW34" s="146"/>
      <c r="SXX34" s="146"/>
      <c r="SXY34" s="147"/>
      <c r="SYD34" s="146"/>
      <c r="SYF34" s="146"/>
      <c r="SYG34" s="146"/>
      <c r="SYH34" s="147"/>
      <c r="SYM34" s="146"/>
      <c r="SYO34" s="146"/>
      <c r="SYP34" s="146"/>
      <c r="SYQ34" s="147"/>
      <c r="SYV34" s="146"/>
      <c r="SYX34" s="146"/>
      <c r="SYY34" s="146"/>
      <c r="SYZ34" s="147"/>
      <c r="SZE34" s="146"/>
      <c r="SZG34" s="146"/>
      <c r="SZH34" s="146"/>
      <c r="SZI34" s="147"/>
      <c r="SZN34" s="146"/>
      <c r="SZP34" s="146"/>
      <c r="SZQ34" s="146"/>
      <c r="SZR34" s="147"/>
      <c r="SZW34" s="146"/>
      <c r="SZY34" s="146"/>
      <c r="SZZ34" s="146"/>
      <c r="TAA34" s="147"/>
      <c r="TAF34" s="146"/>
      <c r="TAH34" s="146"/>
      <c r="TAI34" s="146"/>
      <c r="TAJ34" s="147"/>
      <c r="TAO34" s="146"/>
      <c r="TAQ34" s="146"/>
      <c r="TAR34" s="146"/>
      <c r="TAS34" s="147"/>
      <c r="TAX34" s="146"/>
      <c r="TAZ34" s="146"/>
      <c r="TBA34" s="146"/>
      <c r="TBB34" s="147"/>
      <c r="TBG34" s="146"/>
      <c r="TBI34" s="146"/>
      <c r="TBJ34" s="146"/>
      <c r="TBK34" s="147"/>
      <c r="TBP34" s="146"/>
      <c r="TBR34" s="146"/>
      <c r="TBS34" s="146"/>
      <c r="TBT34" s="147"/>
      <c r="TBY34" s="146"/>
      <c r="TCA34" s="146"/>
      <c r="TCB34" s="146"/>
      <c r="TCC34" s="147"/>
      <c r="TCH34" s="146"/>
      <c r="TCJ34" s="146"/>
      <c r="TCK34" s="146"/>
      <c r="TCL34" s="147"/>
      <c r="TCQ34" s="146"/>
      <c r="TCS34" s="146"/>
      <c r="TCT34" s="146"/>
      <c r="TCU34" s="147"/>
      <c r="TCZ34" s="146"/>
      <c r="TDB34" s="146"/>
      <c r="TDC34" s="146"/>
      <c r="TDD34" s="147"/>
      <c r="TDI34" s="146"/>
      <c r="TDK34" s="146"/>
      <c r="TDL34" s="146"/>
      <c r="TDM34" s="147"/>
      <c r="TDR34" s="146"/>
      <c r="TDT34" s="146"/>
      <c r="TDU34" s="146"/>
      <c r="TDV34" s="147"/>
      <c r="TEA34" s="146"/>
      <c r="TEC34" s="146"/>
      <c r="TED34" s="146"/>
      <c r="TEE34" s="147"/>
      <c r="TEJ34" s="146"/>
      <c r="TEL34" s="146"/>
      <c r="TEM34" s="146"/>
      <c r="TEN34" s="147"/>
      <c r="TES34" s="146"/>
      <c r="TEU34" s="146"/>
      <c r="TEV34" s="146"/>
      <c r="TEW34" s="147"/>
      <c r="TFB34" s="146"/>
      <c r="TFD34" s="146"/>
      <c r="TFE34" s="146"/>
      <c r="TFF34" s="147"/>
      <c r="TFK34" s="146"/>
      <c r="TFM34" s="146"/>
      <c r="TFN34" s="146"/>
      <c r="TFO34" s="147"/>
      <c r="TFT34" s="146"/>
      <c r="TFV34" s="146"/>
      <c r="TFW34" s="146"/>
      <c r="TFX34" s="147"/>
      <c r="TGC34" s="146"/>
      <c r="TGE34" s="146"/>
      <c r="TGF34" s="146"/>
      <c r="TGG34" s="147"/>
      <c r="TGL34" s="146"/>
      <c r="TGN34" s="146"/>
      <c r="TGO34" s="146"/>
      <c r="TGP34" s="147"/>
      <c r="TGU34" s="146"/>
      <c r="TGW34" s="146"/>
      <c r="TGX34" s="146"/>
      <c r="TGY34" s="147"/>
      <c r="THD34" s="146"/>
      <c r="THF34" s="146"/>
      <c r="THG34" s="146"/>
      <c r="THH34" s="147"/>
      <c r="THM34" s="146"/>
      <c r="THO34" s="146"/>
      <c r="THP34" s="146"/>
      <c r="THQ34" s="147"/>
      <c r="THV34" s="146"/>
      <c r="THX34" s="146"/>
      <c r="THY34" s="146"/>
      <c r="THZ34" s="147"/>
      <c r="TIE34" s="146"/>
      <c r="TIG34" s="146"/>
      <c r="TIH34" s="146"/>
      <c r="TII34" s="147"/>
      <c r="TIN34" s="146"/>
      <c r="TIP34" s="146"/>
      <c r="TIQ34" s="146"/>
      <c r="TIR34" s="147"/>
      <c r="TIW34" s="146"/>
      <c r="TIY34" s="146"/>
      <c r="TIZ34" s="146"/>
      <c r="TJA34" s="147"/>
      <c r="TJF34" s="146"/>
      <c r="TJH34" s="146"/>
      <c r="TJI34" s="146"/>
      <c r="TJJ34" s="147"/>
      <c r="TJO34" s="146"/>
      <c r="TJQ34" s="146"/>
      <c r="TJR34" s="146"/>
      <c r="TJS34" s="147"/>
      <c r="TJX34" s="146"/>
      <c r="TJZ34" s="146"/>
      <c r="TKA34" s="146"/>
      <c r="TKB34" s="147"/>
      <c r="TKG34" s="146"/>
      <c r="TKI34" s="146"/>
      <c r="TKJ34" s="146"/>
      <c r="TKK34" s="147"/>
      <c r="TKP34" s="146"/>
      <c r="TKR34" s="146"/>
      <c r="TKS34" s="146"/>
      <c r="TKT34" s="147"/>
      <c r="TKY34" s="146"/>
      <c r="TLA34" s="146"/>
      <c r="TLB34" s="146"/>
      <c r="TLC34" s="147"/>
      <c r="TLH34" s="146"/>
      <c r="TLJ34" s="146"/>
      <c r="TLK34" s="146"/>
      <c r="TLL34" s="147"/>
      <c r="TLQ34" s="146"/>
      <c r="TLS34" s="146"/>
      <c r="TLT34" s="146"/>
      <c r="TLU34" s="147"/>
      <c r="TLZ34" s="146"/>
      <c r="TMB34" s="146"/>
      <c r="TMC34" s="146"/>
      <c r="TMD34" s="147"/>
      <c r="TMI34" s="146"/>
      <c r="TMK34" s="146"/>
      <c r="TML34" s="146"/>
      <c r="TMM34" s="147"/>
      <c r="TMR34" s="146"/>
      <c r="TMT34" s="146"/>
      <c r="TMU34" s="146"/>
      <c r="TMV34" s="147"/>
      <c r="TNA34" s="146"/>
      <c r="TNC34" s="146"/>
      <c r="TND34" s="146"/>
      <c r="TNE34" s="147"/>
      <c r="TNJ34" s="146"/>
      <c r="TNL34" s="146"/>
      <c r="TNM34" s="146"/>
      <c r="TNN34" s="147"/>
      <c r="TNS34" s="146"/>
      <c r="TNU34" s="146"/>
      <c r="TNV34" s="146"/>
      <c r="TNW34" s="147"/>
      <c r="TOB34" s="146"/>
      <c r="TOD34" s="146"/>
      <c r="TOE34" s="146"/>
      <c r="TOF34" s="147"/>
      <c r="TOK34" s="146"/>
      <c r="TOM34" s="146"/>
      <c r="TON34" s="146"/>
      <c r="TOO34" s="147"/>
      <c r="TOT34" s="146"/>
      <c r="TOV34" s="146"/>
      <c r="TOW34" s="146"/>
      <c r="TOX34" s="147"/>
      <c r="TPC34" s="146"/>
      <c r="TPE34" s="146"/>
      <c r="TPF34" s="146"/>
      <c r="TPG34" s="147"/>
      <c r="TPL34" s="146"/>
      <c r="TPN34" s="146"/>
      <c r="TPO34" s="146"/>
      <c r="TPP34" s="147"/>
      <c r="TPU34" s="146"/>
      <c r="TPW34" s="146"/>
      <c r="TPX34" s="146"/>
      <c r="TPY34" s="147"/>
      <c r="TQD34" s="146"/>
      <c r="TQF34" s="146"/>
      <c r="TQG34" s="146"/>
      <c r="TQH34" s="147"/>
      <c r="TQM34" s="146"/>
      <c r="TQO34" s="146"/>
      <c r="TQP34" s="146"/>
      <c r="TQQ34" s="147"/>
      <c r="TQV34" s="146"/>
      <c r="TQX34" s="146"/>
      <c r="TQY34" s="146"/>
      <c r="TQZ34" s="147"/>
      <c r="TRE34" s="146"/>
      <c r="TRG34" s="146"/>
      <c r="TRH34" s="146"/>
      <c r="TRI34" s="147"/>
      <c r="TRN34" s="146"/>
      <c r="TRP34" s="146"/>
      <c r="TRQ34" s="146"/>
      <c r="TRR34" s="147"/>
      <c r="TRW34" s="146"/>
      <c r="TRY34" s="146"/>
      <c r="TRZ34" s="146"/>
      <c r="TSA34" s="147"/>
      <c r="TSF34" s="146"/>
      <c r="TSH34" s="146"/>
      <c r="TSI34" s="146"/>
      <c r="TSJ34" s="147"/>
      <c r="TSO34" s="146"/>
      <c r="TSQ34" s="146"/>
      <c r="TSR34" s="146"/>
      <c r="TSS34" s="147"/>
      <c r="TSX34" s="146"/>
      <c r="TSZ34" s="146"/>
      <c r="TTA34" s="146"/>
      <c r="TTB34" s="147"/>
      <c r="TTG34" s="146"/>
      <c r="TTI34" s="146"/>
      <c r="TTJ34" s="146"/>
      <c r="TTK34" s="147"/>
      <c r="TTP34" s="146"/>
      <c r="TTR34" s="146"/>
      <c r="TTS34" s="146"/>
      <c r="TTT34" s="147"/>
      <c r="TTY34" s="146"/>
      <c r="TUA34" s="146"/>
      <c r="TUB34" s="146"/>
      <c r="TUC34" s="147"/>
      <c r="TUH34" s="146"/>
      <c r="TUJ34" s="146"/>
      <c r="TUK34" s="146"/>
      <c r="TUL34" s="147"/>
      <c r="TUQ34" s="146"/>
      <c r="TUS34" s="146"/>
      <c r="TUT34" s="146"/>
      <c r="TUU34" s="147"/>
      <c r="TUZ34" s="146"/>
      <c r="TVB34" s="146"/>
      <c r="TVC34" s="146"/>
      <c r="TVD34" s="147"/>
      <c r="TVI34" s="146"/>
      <c r="TVK34" s="146"/>
      <c r="TVL34" s="146"/>
      <c r="TVM34" s="147"/>
      <c r="TVR34" s="146"/>
      <c r="TVT34" s="146"/>
      <c r="TVU34" s="146"/>
      <c r="TVV34" s="147"/>
      <c r="TWA34" s="146"/>
      <c r="TWC34" s="146"/>
      <c r="TWD34" s="146"/>
      <c r="TWE34" s="147"/>
      <c r="TWJ34" s="146"/>
      <c r="TWL34" s="146"/>
      <c r="TWM34" s="146"/>
      <c r="TWN34" s="147"/>
      <c r="TWS34" s="146"/>
      <c r="TWU34" s="146"/>
      <c r="TWV34" s="146"/>
      <c r="TWW34" s="147"/>
      <c r="TXB34" s="146"/>
      <c r="TXD34" s="146"/>
      <c r="TXE34" s="146"/>
      <c r="TXF34" s="147"/>
      <c r="TXK34" s="146"/>
      <c r="TXM34" s="146"/>
      <c r="TXN34" s="146"/>
      <c r="TXO34" s="147"/>
      <c r="TXT34" s="146"/>
      <c r="TXV34" s="146"/>
      <c r="TXW34" s="146"/>
      <c r="TXX34" s="147"/>
      <c r="TYC34" s="146"/>
      <c r="TYE34" s="146"/>
      <c r="TYF34" s="146"/>
      <c r="TYG34" s="147"/>
      <c r="TYL34" s="146"/>
      <c r="TYN34" s="146"/>
      <c r="TYO34" s="146"/>
      <c r="TYP34" s="147"/>
      <c r="TYU34" s="146"/>
      <c r="TYW34" s="146"/>
      <c r="TYX34" s="146"/>
      <c r="TYY34" s="147"/>
      <c r="TZD34" s="146"/>
      <c r="TZF34" s="146"/>
      <c r="TZG34" s="146"/>
      <c r="TZH34" s="147"/>
      <c r="TZM34" s="146"/>
      <c r="TZO34" s="146"/>
      <c r="TZP34" s="146"/>
      <c r="TZQ34" s="147"/>
      <c r="TZV34" s="146"/>
      <c r="TZX34" s="146"/>
      <c r="TZY34" s="146"/>
      <c r="TZZ34" s="147"/>
      <c r="UAE34" s="146"/>
      <c r="UAG34" s="146"/>
      <c r="UAH34" s="146"/>
      <c r="UAI34" s="147"/>
      <c r="UAN34" s="146"/>
      <c r="UAP34" s="146"/>
      <c r="UAQ34" s="146"/>
      <c r="UAR34" s="147"/>
      <c r="UAW34" s="146"/>
      <c r="UAY34" s="146"/>
      <c r="UAZ34" s="146"/>
      <c r="UBA34" s="147"/>
      <c r="UBF34" s="146"/>
      <c r="UBH34" s="146"/>
      <c r="UBI34" s="146"/>
      <c r="UBJ34" s="147"/>
      <c r="UBO34" s="146"/>
      <c r="UBQ34" s="146"/>
      <c r="UBR34" s="146"/>
      <c r="UBS34" s="147"/>
      <c r="UBX34" s="146"/>
      <c r="UBZ34" s="146"/>
      <c r="UCA34" s="146"/>
      <c r="UCB34" s="147"/>
      <c r="UCG34" s="146"/>
      <c r="UCI34" s="146"/>
      <c r="UCJ34" s="146"/>
      <c r="UCK34" s="147"/>
      <c r="UCP34" s="146"/>
      <c r="UCR34" s="146"/>
      <c r="UCS34" s="146"/>
      <c r="UCT34" s="147"/>
      <c r="UCY34" s="146"/>
      <c r="UDA34" s="146"/>
      <c r="UDB34" s="146"/>
      <c r="UDC34" s="147"/>
      <c r="UDH34" s="146"/>
      <c r="UDJ34" s="146"/>
      <c r="UDK34" s="146"/>
      <c r="UDL34" s="147"/>
      <c r="UDQ34" s="146"/>
      <c r="UDS34" s="146"/>
      <c r="UDT34" s="146"/>
      <c r="UDU34" s="147"/>
      <c r="UDZ34" s="146"/>
      <c r="UEB34" s="146"/>
      <c r="UEC34" s="146"/>
      <c r="UED34" s="147"/>
      <c r="UEI34" s="146"/>
      <c r="UEK34" s="146"/>
      <c r="UEL34" s="146"/>
      <c r="UEM34" s="147"/>
      <c r="UER34" s="146"/>
      <c r="UET34" s="146"/>
      <c r="UEU34" s="146"/>
      <c r="UEV34" s="147"/>
      <c r="UFA34" s="146"/>
      <c r="UFC34" s="146"/>
      <c r="UFD34" s="146"/>
      <c r="UFE34" s="147"/>
      <c r="UFJ34" s="146"/>
      <c r="UFL34" s="146"/>
      <c r="UFM34" s="146"/>
      <c r="UFN34" s="147"/>
      <c r="UFS34" s="146"/>
      <c r="UFU34" s="146"/>
      <c r="UFV34" s="146"/>
      <c r="UFW34" s="147"/>
      <c r="UGB34" s="146"/>
      <c r="UGD34" s="146"/>
      <c r="UGE34" s="146"/>
      <c r="UGF34" s="147"/>
      <c r="UGK34" s="146"/>
      <c r="UGM34" s="146"/>
      <c r="UGN34" s="146"/>
      <c r="UGO34" s="147"/>
      <c r="UGT34" s="146"/>
      <c r="UGV34" s="146"/>
      <c r="UGW34" s="146"/>
      <c r="UGX34" s="147"/>
      <c r="UHC34" s="146"/>
      <c r="UHE34" s="146"/>
      <c r="UHF34" s="146"/>
      <c r="UHG34" s="147"/>
      <c r="UHL34" s="146"/>
      <c r="UHN34" s="146"/>
      <c r="UHO34" s="146"/>
      <c r="UHP34" s="147"/>
      <c r="UHU34" s="146"/>
      <c r="UHW34" s="146"/>
      <c r="UHX34" s="146"/>
      <c r="UHY34" s="147"/>
      <c r="UID34" s="146"/>
      <c r="UIF34" s="146"/>
      <c r="UIG34" s="146"/>
      <c r="UIH34" s="147"/>
      <c r="UIM34" s="146"/>
      <c r="UIO34" s="146"/>
      <c r="UIP34" s="146"/>
      <c r="UIQ34" s="147"/>
      <c r="UIV34" s="146"/>
      <c r="UIX34" s="146"/>
      <c r="UIY34" s="146"/>
      <c r="UIZ34" s="147"/>
      <c r="UJE34" s="146"/>
      <c r="UJG34" s="146"/>
      <c r="UJH34" s="146"/>
      <c r="UJI34" s="147"/>
      <c r="UJN34" s="146"/>
      <c r="UJP34" s="146"/>
      <c r="UJQ34" s="146"/>
      <c r="UJR34" s="147"/>
      <c r="UJW34" s="146"/>
      <c r="UJY34" s="146"/>
      <c r="UJZ34" s="146"/>
      <c r="UKA34" s="147"/>
      <c r="UKF34" s="146"/>
      <c r="UKH34" s="146"/>
      <c r="UKI34" s="146"/>
      <c r="UKJ34" s="147"/>
      <c r="UKO34" s="146"/>
      <c r="UKQ34" s="146"/>
      <c r="UKR34" s="146"/>
      <c r="UKS34" s="147"/>
      <c r="UKX34" s="146"/>
      <c r="UKZ34" s="146"/>
      <c r="ULA34" s="146"/>
      <c r="ULB34" s="147"/>
      <c r="ULG34" s="146"/>
      <c r="ULI34" s="146"/>
      <c r="ULJ34" s="146"/>
      <c r="ULK34" s="147"/>
      <c r="ULP34" s="146"/>
      <c r="ULR34" s="146"/>
      <c r="ULS34" s="146"/>
      <c r="ULT34" s="147"/>
      <c r="ULY34" s="146"/>
      <c r="UMA34" s="146"/>
      <c r="UMB34" s="146"/>
      <c r="UMC34" s="147"/>
      <c r="UMH34" s="146"/>
      <c r="UMJ34" s="146"/>
      <c r="UMK34" s="146"/>
      <c r="UML34" s="147"/>
      <c r="UMQ34" s="146"/>
      <c r="UMS34" s="146"/>
      <c r="UMT34" s="146"/>
      <c r="UMU34" s="147"/>
      <c r="UMZ34" s="146"/>
      <c r="UNB34" s="146"/>
      <c r="UNC34" s="146"/>
      <c r="UND34" s="147"/>
      <c r="UNI34" s="146"/>
      <c r="UNK34" s="146"/>
      <c r="UNL34" s="146"/>
      <c r="UNM34" s="147"/>
      <c r="UNR34" s="146"/>
      <c r="UNT34" s="146"/>
      <c r="UNU34" s="146"/>
      <c r="UNV34" s="147"/>
      <c r="UOA34" s="146"/>
      <c r="UOC34" s="146"/>
      <c r="UOD34" s="146"/>
      <c r="UOE34" s="147"/>
      <c r="UOJ34" s="146"/>
      <c r="UOL34" s="146"/>
      <c r="UOM34" s="146"/>
      <c r="UON34" s="147"/>
      <c r="UOS34" s="146"/>
      <c r="UOU34" s="146"/>
      <c r="UOV34" s="146"/>
      <c r="UOW34" s="147"/>
      <c r="UPB34" s="146"/>
      <c r="UPD34" s="146"/>
      <c r="UPE34" s="146"/>
      <c r="UPF34" s="147"/>
      <c r="UPK34" s="146"/>
      <c r="UPM34" s="146"/>
      <c r="UPN34" s="146"/>
      <c r="UPO34" s="147"/>
      <c r="UPT34" s="146"/>
      <c r="UPV34" s="146"/>
      <c r="UPW34" s="146"/>
      <c r="UPX34" s="147"/>
      <c r="UQC34" s="146"/>
      <c r="UQE34" s="146"/>
      <c r="UQF34" s="146"/>
      <c r="UQG34" s="147"/>
      <c r="UQL34" s="146"/>
      <c r="UQN34" s="146"/>
      <c r="UQO34" s="146"/>
      <c r="UQP34" s="147"/>
      <c r="UQU34" s="146"/>
      <c r="UQW34" s="146"/>
      <c r="UQX34" s="146"/>
      <c r="UQY34" s="147"/>
      <c r="URD34" s="146"/>
      <c r="URF34" s="146"/>
      <c r="URG34" s="146"/>
      <c r="URH34" s="147"/>
      <c r="URM34" s="146"/>
      <c r="URO34" s="146"/>
      <c r="URP34" s="146"/>
      <c r="URQ34" s="147"/>
      <c r="URV34" s="146"/>
      <c r="URX34" s="146"/>
      <c r="URY34" s="146"/>
      <c r="URZ34" s="147"/>
      <c r="USE34" s="146"/>
      <c r="USG34" s="146"/>
      <c r="USH34" s="146"/>
      <c r="USI34" s="147"/>
      <c r="USN34" s="146"/>
      <c r="USP34" s="146"/>
      <c r="USQ34" s="146"/>
      <c r="USR34" s="147"/>
      <c r="USW34" s="146"/>
      <c r="USY34" s="146"/>
      <c r="USZ34" s="146"/>
      <c r="UTA34" s="147"/>
      <c r="UTF34" s="146"/>
      <c r="UTH34" s="146"/>
      <c r="UTI34" s="146"/>
      <c r="UTJ34" s="147"/>
      <c r="UTO34" s="146"/>
      <c r="UTQ34" s="146"/>
      <c r="UTR34" s="146"/>
      <c r="UTS34" s="147"/>
      <c r="UTX34" s="146"/>
      <c r="UTZ34" s="146"/>
      <c r="UUA34" s="146"/>
      <c r="UUB34" s="147"/>
      <c r="UUG34" s="146"/>
      <c r="UUI34" s="146"/>
      <c r="UUJ34" s="146"/>
      <c r="UUK34" s="147"/>
      <c r="UUP34" s="146"/>
      <c r="UUR34" s="146"/>
      <c r="UUS34" s="146"/>
      <c r="UUT34" s="147"/>
      <c r="UUY34" s="146"/>
      <c r="UVA34" s="146"/>
      <c r="UVB34" s="146"/>
      <c r="UVC34" s="147"/>
      <c r="UVH34" s="146"/>
      <c r="UVJ34" s="146"/>
      <c r="UVK34" s="146"/>
      <c r="UVL34" s="147"/>
      <c r="UVQ34" s="146"/>
      <c r="UVS34" s="146"/>
      <c r="UVT34" s="146"/>
      <c r="UVU34" s="147"/>
      <c r="UVZ34" s="146"/>
      <c r="UWB34" s="146"/>
      <c r="UWC34" s="146"/>
      <c r="UWD34" s="147"/>
      <c r="UWI34" s="146"/>
      <c r="UWK34" s="146"/>
      <c r="UWL34" s="146"/>
      <c r="UWM34" s="147"/>
      <c r="UWR34" s="146"/>
      <c r="UWT34" s="146"/>
      <c r="UWU34" s="146"/>
      <c r="UWV34" s="147"/>
      <c r="UXA34" s="146"/>
      <c r="UXC34" s="146"/>
      <c r="UXD34" s="146"/>
      <c r="UXE34" s="147"/>
      <c r="UXJ34" s="146"/>
      <c r="UXL34" s="146"/>
      <c r="UXM34" s="146"/>
      <c r="UXN34" s="147"/>
      <c r="UXS34" s="146"/>
      <c r="UXU34" s="146"/>
      <c r="UXV34" s="146"/>
      <c r="UXW34" s="147"/>
      <c r="UYB34" s="146"/>
      <c r="UYD34" s="146"/>
      <c r="UYE34" s="146"/>
      <c r="UYF34" s="147"/>
      <c r="UYK34" s="146"/>
      <c r="UYM34" s="146"/>
      <c r="UYN34" s="146"/>
      <c r="UYO34" s="147"/>
      <c r="UYT34" s="146"/>
      <c r="UYV34" s="146"/>
      <c r="UYW34" s="146"/>
      <c r="UYX34" s="147"/>
      <c r="UZC34" s="146"/>
      <c r="UZE34" s="146"/>
      <c r="UZF34" s="146"/>
      <c r="UZG34" s="147"/>
      <c r="UZL34" s="146"/>
      <c r="UZN34" s="146"/>
      <c r="UZO34" s="146"/>
      <c r="UZP34" s="147"/>
      <c r="UZU34" s="146"/>
      <c r="UZW34" s="146"/>
      <c r="UZX34" s="146"/>
      <c r="UZY34" s="147"/>
      <c r="VAD34" s="146"/>
      <c r="VAF34" s="146"/>
      <c r="VAG34" s="146"/>
      <c r="VAH34" s="147"/>
      <c r="VAM34" s="146"/>
      <c r="VAO34" s="146"/>
      <c r="VAP34" s="146"/>
      <c r="VAQ34" s="147"/>
      <c r="VAV34" s="146"/>
      <c r="VAX34" s="146"/>
      <c r="VAY34" s="146"/>
      <c r="VAZ34" s="147"/>
      <c r="VBE34" s="146"/>
      <c r="VBG34" s="146"/>
      <c r="VBH34" s="146"/>
      <c r="VBI34" s="147"/>
      <c r="VBN34" s="146"/>
      <c r="VBP34" s="146"/>
      <c r="VBQ34" s="146"/>
      <c r="VBR34" s="147"/>
      <c r="VBW34" s="146"/>
      <c r="VBY34" s="146"/>
      <c r="VBZ34" s="146"/>
      <c r="VCA34" s="147"/>
      <c r="VCF34" s="146"/>
      <c r="VCH34" s="146"/>
      <c r="VCI34" s="146"/>
      <c r="VCJ34" s="147"/>
      <c r="VCO34" s="146"/>
      <c r="VCQ34" s="146"/>
      <c r="VCR34" s="146"/>
      <c r="VCS34" s="147"/>
      <c r="VCX34" s="146"/>
      <c r="VCZ34" s="146"/>
      <c r="VDA34" s="146"/>
      <c r="VDB34" s="147"/>
      <c r="VDG34" s="146"/>
      <c r="VDI34" s="146"/>
      <c r="VDJ34" s="146"/>
      <c r="VDK34" s="147"/>
      <c r="VDP34" s="146"/>
      <c r="VDR34" s="146"/>
      <c r="VDS34" s="146"/>
      <c r="VDT34" s="147"/>
      <c r="VDY34" s="146"/>
      <c r="VEA34" s="146"/>
      <c r="VEB34" s="146"/>
      <c r="VEC34" s="147"/>
      <c r="VEH34" s="146"/>
      <c r="VEJ34" s="146"/>
      <c r="VEK34" s="146"/>
      <c r="VEL34" s="147"/>
      <c r="VEQ34" s="146"/>
      <c r="VES34" s="146"/>
      <c r="VET34" s="146"/>
      <c r="VEU34" s="147"/>
      <c r="VEZ34" s="146"/>
      <c r="VFB34" s="146"/>
      <c r="VFC34" s="146"/>
      <c r="VFD34" s="147"/>
      <c r="VFI34" s="146"/>
      <c r="VFK34" s="146"/>
      <c r="VFL34" s="146"/>
      <c r="VFM34" s="147"/>
      <c r="VFR34" s="146"/>
      <c r="VFT34" s="146"/>
      <c r="VFU34" s="146"/>
      <c r="VFV34" s="147"/>
      <c r="VGA34" s="146"/>
      <c r="VGC34" s="146"/>
      <c r="VGD34" s="146"/>
      <c r="VGE34" s="147"/>
      <c r="VGJ34" s="146"/>
      <c r="VGL34" s="146"/>
      <c r="VGM34" s="146"/>
      <c r="VGN34" s="147"/>
      <c r="VGS34" s="146"/>
      <c r="VGU34" s="146"/>
      <c r="VGV34" s="146"/>
      <c r="VGW34" s="147"/>
      <c r="VHB34" s="146"/>
      <c r="VHD34" s="146"/>
      <c r="VHE34" s="146"/>
      <c r="VHF34" s="147"/>
      <c r="VHK34" s="146"/>
      <c r="VHM34" s="146"/>
      <c r="VHN34" s="146"/>
      <c r="VHO34" s="147"/>
      <c r="VHT34" s="146"/>
      <c r="VHV34" s="146"/>
      <c r="VHW34" s="146"/>
      <c r="VHX34" s="147"/>
      <c r="VIC34" s="146"/>
      <c r="VIE34" s="146"/>
      <c r="VIF34" s="146"/>
      <c r="VIG34" s="147"/>
      <c r="VIL34" s="146"/>
      <c r="VIN34" s="146"/>
      <c r="VIO34" s="146"/>
      <c r="VIP34" s="147"/>
      <c r="VIU34" s="146"/>
      <c r="VIW34" s="146"/>
      <c r="VIX34" s="146"/>
      <c r="VIY34" s="147"/>
      <c r="VJD34" s="146"/>
      <c r="VJF34" s="146"/>
      <c r="VJG34" s="146"/>
      <c r="VJH34" s="147"/>
      <c r="VJM34" s="146"/>
      <c r="VJO34" s="146"/>
      <c r="VJP34" s="146"/>
      <c r="VJQ34" s="147"/>
      <c r="VJV34" s="146"/>
      <c r="VJX34" s="146"/>
      <c r="VJY34" s="146"/>
      <c r="VJZ34" s="147"/>
      <c r="VKE34" s="146"/>
      <c r="VKG34" s="146"/>
      <c r="VKH34" s="146"/>
      <c r="VKI34" s="147"/>
      <c r="VKN34" s="146"/>
      <c r="VKP34" s="146"/>
      <c r="VKQ34" s="146"/>
      <c r="VKR34" s="147"/>
      <c r="VKW34" s="146"/>
      <c r="VKY34" s="146"/>
      <c r="VKZ34" s="146"/>
      <c r="VLA34" s="147"/>
      <c r="VLF34" s="146"/>
      <c r="VLH34" s="146"/>
      <c r="VLI34" s="146"/>
      <c r="VLJ34" s="147"/>
      <c r="VLO34" s="146"/>
      <c r="VLQ34" s="146"/>
      <c r="VLR34" s="146"/>
      <c r="VLS34" s="147"/>
      <c r="VLX34" s="146"/>
      <c r="VLZ34" s="146"/>
      <c r="VMA34" s="146"/>
      <c r="VMB34" s="147"/>
      <c r="VMG34" s="146"/>
      <c r="VMI34" s="146"/>
      <c r="VMJ34" s="146"/>
      <c r="VMK34" s="147"/>
      <c r="VMP34" s="146"/>
      <c r="VMR34" s="146"/>
      <c r="VMS34" s="146"/>
      <c r="VMT34" s="147"/>
      <c r="VMY34" s="146"/>
      <c r="VNA34" s="146"/>
      <c r="VNB34" s="146"/>
      <c r="VNC34" s="147"/>
      <c r="VNH34" s="146"/>
      <c r="VNJ34" s="146"/>
      <c r="VNK34" s="146"/>
      <c r="VNL34" s="147"/>
      <c r="VNQ34" s="146"/>
      <c r="VNS34" s="146"/>
      <c r="VNT34" s="146"/>
      <c r="VNU34" s="147"/>
      <c r="VNZ34" s="146"/>
      <c r="VOB34" s="146"/>
      <c r="VOC34" s="146"/>
      <c r="VOD34" s="147"/>
      <c r="VOI34" s="146"/>
      <c r="VOK34" s="146"/>
      <c r="VOL34" s="146"/>
      <c r="VOM34" s="147"/>
      <c r="VOR34" s="146"/>
      <c r="VOT34" s="146"/>
      <c r="VOU34" s="146"/>
      <c r="VOV34" s="147"/>
      <c r="VPA34" s="146"/>
      <c r="VPC34" s="146"/>
      <c r="VPD34" s="146"/>
      <c r="VPE34" s="147"/>
      <c r="VPJ34" s="146"/>
      <c r="VPL34" s="146"/>
      <c r="VPM34" s="146"/>
      <c r="VPN34" s="147"/>
      <c r="VPS34" s="146"/>
      <c r="VPU34" s="146"/>
      <c r="VPV34" s="146"/>
      <c r="VPW34" s="147"/>
      <c r="VQB34" s="146"/>
      <c r="VQD34" s="146"/>
      <c r="VQE34" s="146"/>
      <c r="VQF34" s="147"/>
      <c r="VQK34" s="146"/>
      <c r="VQM34" s="146"/>
      <c r="VQN34" s="146"/>
      <c r="VQO34" s="147"/>
      <c r="VQT34" s="146"/>
      <c r="VQV34" s="146"/>
      <c r="VQW34" s="146"/>
      <c r="VQX34" s="147"/>
      <c r="VRC34" s="146"/>
      <c r="VRE34" s="146"/>
      <c r="VRF34" s="146"/>
      <c r="VRG34" s="147"/>
      <c r="VRL34" s="146"/>
      <c r="VRN34" s="146"/>
      <c r="VRO34" s="146"/>
      <c r="VRP34" s="147"/>
      <c r="VRU34" s="146"/>
      <c r="VRW34" s="146"/>
      <c r="VRX34" s="146"/>
      <c r="VRY34" s="147"/>
      <c r="VSD34" s="146"/>
      <c r="VSF34" s="146"/>
      <c r="VSG34" s="146"/>
      <c r="VSH34" s="147"/>
      <c r="VSM34" s="146"/>
      <c r="VSO34" s="146"/>
      <c r="VSP34" s="146"/>
      <c r="VSQ34" s="147"/>
      <c r="VSV34" s="146"/>
      <c r="VSX34" s="146"/>
      <c r="VSY34" s="146"/>
      <c r="VSZ34" s="147"/>
      <c r="VTE34" s="146"/>
      <c r="VTG34" s="146"/>
      <c r="VTH34" s="146"/>
      <c r="VTI34" s="147"/>
      <c r="VTN34" s="146"/>
      <c r="VTP34" s="146"/>
      <c r="VTQ34" s="146"/>
      <c r="VTR34" s="147"/>
      <c r="VTW34" s="146"/>
      <c r="VTY34" s="146"/>
      <c r="VTZ34" s="146"/>
      <c r="VUA34" s="147"/>
      <c r="VUF34" s="146"/>
      <c r="VUH34" s="146"/>
      <c r="VUI34" s="146"/>
      <c r="VUJ34" s="147"/>
      <c r="VUO34" s="146"/>
      <c r="VUQ34" s="146"/>
      <c r="VUR34" s="146"/>
      <c r="VUS34" s="147"/>
      <c r="VUX34" s="146"/>
      <c r="VUZ34" s="146"/>
      <c r="VVA34" s="146"/>
      <c r="VVB34" s="147"/>
      <c r="VVG34" s="146"/>
      <c r="VVI34" s="146"/>
      <c r="VVJ34" s="146"/>
      <c r="VVK34" s="147"/>
      <c r="VVP34" s="146"/>
      <c r="VVR34" s="146"/>
      <c r="VVS34" s="146"/>
      <c r="VVT34" s="147"/>
      <c r="VVY34" s="146"/>
      <c r="VWA34" s="146"/>
      <c r="VWB34" s="146"/>
      <c r="VWC34" s="147"/>
      <c r="VWH34" s="146"/>
      <c r="VWJ34" s="146"/>
      <c r="VWK34" s="146"/>
      <c r="VWL34" s="147"/>
      <c r="VWQ34" s="146"/>
      <c r="VWS34" s="146"/>
      <c r="VWT34" s="146"/>
      <c r="VWU34" s="147"/>
      <c r="VWZ34" s="146"/>
      <c r="VXB34" s="146"/>
      <c r="VXC34" s="146"/>
      <c r="VXD34" s="147"/>
      <c r="VXI34" s="146"/>
      <c r="VXK34" s="146"/>
      <c r="VXL34" s="146"/>
      <c r="VXM34" s="147"/>
      <c r="VXR34" s="146"/>
      <c r="VXT34" s="146"/>
      <c r="VXU34" s="146"/>
      <c r="VXV34" s="147"/>
      <c r="VYA34" s="146"/>
      <c r="VYC34" s="146"/>
      <c r="VYD34" s="146"/>
      <c r="VYE34" s="147"/>
      <c r="VYJ34" s="146"/>
      <c r="VYL34" s="146"/>
      <c r="VYM34" s="146"/>
      <c r="VYN34" s="147"/>
      <c r="VYS34" s="146"/>
      <c r="VYU34" s="146"/>
      <c r="VYV34" s="146"/>
      <c r="VYW34" s="147"/>
      <c r="VZB34" s="146"/>
      <c r="VZD34" s="146"/>
      <c r="VZE34" s="146"/>
      <c r="VZF34" s="147"/>
      <c r="VZK34" s="146"/>
      <c r="VZM34" s="146"/>
      <c r="VZN34" s="146"/>
      <c r="VZO34" s="147"/>
      <c r="VZT34" s="146"/>
      <c r="VZV34" s="146"/>
      <c r="VZW34" s="146"/>
      <c r="VZX34" s="147"/>
      <c r="WAC34" s="146"/>
      <c r="WAE34" s="146"/>
      <c r="WAF34" s="146"/>
      <c r="WAG34" s="147"/>
      <c r="WAL34" s="146"/>
      <c r="WAN34" s="146"/>
      <c r="WAO34" s="146"/>
      <c r="WAP34" s="147"/>
      <c r="WAU34" s="146"/>
      <c r="WAW34" s="146"/>
      <c r="WAX34" s="146"/>
      <c r="WAY34" s="147"/>
      <c r="WBD34" s="146"/>
      <c r="WBF34" s="146"/>
      <c r="WBG34" s="146"/>
      <c r="WBH34" s="147"/>
      <c r="WBM34" s="146"/>
      <c r="WBO34" s="146"/>
      <c r="WBP34" s="146"/>
      <c r="WBQ34" s="147"/>
      <c r="WBV34" s="146"/>
      <c r="WBX34" s="146"/>
      <c r="WBY34" s="146"/>
      <c r="WBZ34" s="147"/>
      <c r="WCE34" s="146"/>
      <c r="WCG34" s="146"/>
      <c r="WCH34" s="146"/>
      <c r="WCI34" s="147"/>
      <c r="WCN34" s="146"/>
      <c r="WCP34" s="146"/>
      <c r="WCQ34" s="146"/>
      <c r="WCR34" s="147"/>
      <c r="WCW34" s="146"/>
      <c r="WCY34" s="146"/>
      <c r="WCZ34" s="146"/>
      <c r="WDA34" s="147"/>
      <c r="WDF34" s="146"/>
      <c r="WDH34" s="146"/>
      <c r="WDI34" s="146"/>
      <c r="WDJ34" s="147"/>
      <c r="WDO34" s="146"/>
      <c r="WDQ34" s="146"/>
      <c r="WDR34" s="146"/>
      <c r="WDS34" s="147"/>
      <c r="WDX34" s="146"/>
      <c r="WDZ34" s="146"/>
      <c r="WEA34" s="146"/>
      <c r="WEB34" s="147"/>
      <c r="WEG34" s="146"/>
      <c r="WEI34" s="146"/>
      <c r="WEJ34" s="146"/>
      <c r="WEK34" s="147"/>
      <c r="WEP34" s="146"/>
      <c r="WER34" s="146"/>
      <c r="WES34" s="146"/>
      <c r="WET34" s="147"/>
      <c r="WEY34" s="146"/>
      <c r="WFA34" s="146"/>
      <c r="WFB34" s="146"/>
      <c r="WFC34" s="147"/>
      <c r="WFH34" s="146"/>
      <c r="WFJ34" s="146"/>
      <c r="WFK34" s="146"/>
      <c r="WFL34" s="147"/>
      <c r="WFQ34" s="146"/>
      <c r="WFS34" s="146"/>
      <c r="WFT34" s="146"/>
      <c r="WFU34" s="147"/>
      <c r="WFZ34" s="146"/>
      <c r="WGB34" s="146"/>
      <c r="WGC34" s="146"/>
      <c r="WGD34" s="147"/>
      <c r="WGI34" s="146"/>
      <c r="WGK34" s="146"/>
      <c r="WGL34" s="146"/>
      <c r="WGM34" s="147"/>
      <c r="WGR34" s="146"/>
      <c r="WGT34" s="146"/>
      <c r="WGU34" s="146"/>
      <c r="WGV34" s="147"/>
      <c r="WHA34" s="146"/>
      <c r="WHC34" s="146"/>
      <c r="WHD34" s="146"/>
      <c r="WHE34" s="147"/>
      <c r="WHJ34" s="146"/>
      <c r="WHL34" s="146"/>
      <c r="WHM34" s="146"/>
      <c r="WHN34" s="147"/>
      <c r="WHS34" s="146"/>
      <c r="WHU34" s="146"/>
      <c r="WHV34" s="146"/>
      <c r="WHW34" s="147"/>
      <c r="WIB34" s="146"/>
      <c r="WID34" s="146"/>
      <c r="WIE34" s="146"/>
      <c r="WIF34" s="147"/>
      <c r="WIK34" s="146"/>
      <c r="WIM34" s="146"/>
      <c r="WIN34" s="146"/>
      <c r="WIO34" s="147"/>
      <c r="WIT34" s="146"/>
      <c r="WIV34" s="146"/>
      <c r="WIW34" s="146"/>
      <c r="WIX34" s="147"/>
      <c r="WJC34" s="146"/>
      <c r="WJE34" s="146"/>
      <c r="WJF34" s="146"/>
      <c r="WJG34" s="147"/>
      <c r="WJL34" s="146"/>
      <c r="WJN34" s="146"/>
      <c r="WJO34" s="146"/>
      <c r="WJP34" s="147"/>
      <c r="WJU34" s="146"/>
      <c r="WJW34" s="146"/>
      <c r="WJX34" s="146"/>
      <c r="WJY34" s="147"/>
      <c r="WKD34" s="146"/>
      <c r="WKF34" s="146"/>
      <c r="WKG34" s="146"/>
      <c r="WKH34" s="147"/>
      <c r="WKM34" s="146"/>
      <c r="WKO34" s="146"/>
      <c r="WKP34" s="146"/>
      <c r="WKQ34" s="147"/>
      <c r="WKV34" s="146"/>
      <c r="WKX34" s="146"/>
      <c r="WKY34" s="146"/>
      <c r="WKZ34" s="147"/>
      <c r="WLE34" s="146"/>
      <c r="WLG34" s="146"/>
      <c r="WLH34" s="146"/>
      <c r="WLI34" s="147"/>
      <c r="WLN34" s="146"/>
      <c r="WLP34" s="146"/>
      <c r="WLQ34" s="146"/>
      <c r="WLR34" s="147"/>
      <c r="WLW34" s="146"/>
      <c r="WLY34" s="146"/>
      <c r="WLZ34" s="146"/>
      <c r="WMA34" s="147"/>
      <c r="WMF34" s="146"/>
      <c r="WMH34" s="146"/>
      <c r="WMI34" s="146"/>
      <c r="WMJ34" s="147"/>
      <c r="WMO34" s="146"/>
      <c r="WMQ34" s="146"/>
      <c r="WMR34" s="146"/>
      <c r="WMS34" s="147"/>
      <c r="WMX34" s="146"/>
      <c r="WMZ34" s="146"/>
      <c r="WNA34" s="146"/>
      <c r="WNB34" s="147"/>
      <c r="WNG34" s="146"/>
      <c r="WNI34" s="146"/>
      <c r="WNJ34" s="146"/>
      <c r="WNK34" s="147"/>
      <c r="WNP34" s="146"/>
      <c r="WNR34" s="146"/>
      <c r="WNS34" s="146"/>
      <c r="WNT34" s="147"/>
      <c r="WNY34" s="146"/>
      <c r="WOA34" s="146"/>
      <c r="WOB34" s="146"/>
      <c r="WOC34" s="147"/>
      <c r="WOH34" s="146"/>
      <c r="WOJ34" s="146"/>
      <c r="WOK34" s="146"/>
      <c r="WOL34" s="147"/>
      <c r="WOQ34" s="146"/>
      <c r="WOS34" s="146"/>
      <c r="WOT34" s="146"/>
      <c r="WOU34" s="147"/>
      <c r="WOZ34" s="146"/>
      <c r="WPB34" s="146"/>
      <c r="WPC34" s="146"/>
      <c r="WPD34" s="147"/>
      <c r="WPI34" s="146"/>
      <c r="WPK34" s="146"/>
      <c r="WPL34" s="146"/>
      <c r="WPM34" s="147"/>
      <c r="WPR34" s="146"/>
      <c r="WPT34" s="146"/>
      <c r="WPU34" s="146"/>
      <c r="WPV34" s="147"/>
      <c r="WQA34" s="146"/>
      <c r="WQC34" s="146"/>
      <c r="WQD34" s="146"/>
      <c r="WQE34" s="147"/>
      <c r="WQJ34" s="146"/>
      <c r="WQL34" s="146"/>
      <c r="WQM34" s="146"/>
      <c r="WQN34" s="147"/>
      <c r="WQS34" s="146"/>
      <c r="WQU34" s="146"/>
      <c r="WQV34" s="146"/>
      <c r="WQW34" s="147"/>
      <c r="WRB34" s="146"/>
      <c r="WRD34" s="146"/>
      <c r="WRE34" s="146"/>
      <c r="WRF34" s="147"/>
      <c r="WRK34" s="146"/>
      <c r="WRM34" s="146"/>
      <c r="WRN34" s="146"/>
      <c r="WRO34" s="147"/>
      <c r="WRT34" s="146"/>
      <c r="WRV34" s="146"/>
      <c r="WRW34" s="146"/>
      <c r="WRX34" s="147"/>
      <c r="WSC34" s="146"/>
      <c r="WSE34" s="146"/>
      <c r="WSF34" s="146"/>
      <c r="WSG34" s="147"/>
      <c r="WSL34" s="146"/>
      <c r="WSN34" s="146"/>
      <c r="WSO34" s="146"/>
      <c r="WSP34" s="147"/>
      <c r="WSU34" s="146"/>
      <c r="WSW34" s="146"/>
      <c r="WSX34" s="146"/>
      <c r="WSY34" s="147"/>
      <c r="WTD34" s="146"/>
      <c r="WTF34" s="146"/>
      <c r="WTG34" s="146"/>
      <c r="WTH34" s="147"/>
      <c r="WTM34" s="146"/>
      <c r="WTO34" s="146"/>
      <c r="WTP34" s="146"/>
      <c r="WTQ34" s="147"/>
      <c r="WTV34" s="146"/>
      <c r="WTX34" s="146"/>
      <c r="WTY34" s="146"/>
      <c r="WTZ34" s="147"/>
      <c r="WUE34" s="146"/>
      <c r="WUG34" s="146"/>
      <c r="WUH34" s="146"/>
      <c r="WUI34" s="147"/>
      <c r="WUN34" s="146"/>
      <c r="WUP34" s="146"/>
      <c r="WUQ34" s="146"/>
      <c r="WUR34" s="147"/>
      <c r="WUW34" s="146"/>
      <c r="WUY34" s="146"/>
      <c r="WUZ34" s="146"/>
      <c r="WVA34" s="147"/>
      <c r="WVF34" s="146"/>
      <c r="WVH34" s="146"/>
      <c r="WVI34" s="146"/>
      <c r="WVJ34" s="147"/>
      <c r="WVO34" s="146"/>
      <c r="WVQ34" s="146"/>
      <c r="WVR34" s="146"/>
      <c r="WVS34" s="147"/>
      <c r="WVX34" s="146"/>
      <c r="WVZ34" s="146"/>
      <c r="WWA34" s="146"/>
      <c r="WWB34" s="147"/>
      <c r="WWG34" s="146"/>
      <c r="WWI34" s="146"/>
      <c r="WWJ34" s="146"/>
      <c r="WWK34" s="147"/>
      <c r="WWP34" s="146"/>
      <c r="WWR34" s="146"/>
      <c r="WWS34" s="146"/>
      <c r="WWT34" s="147"/>
      <c r="WWY34" s="146"/>
      <c r="WXA34" s="146"/>
      <c r="WXB34" s="146"/>
      <c r="WXC34" s="147"/>
      <c r="WXH34" s="146"/>
      <c r="WXJ34" s="146"/>
      <c r="WXK34" s="146"/>
      <c r="WXL34" s="147"/>
      <c r="WXQ34" s="146"/>
      <c r="WXS34" s="146"/>
      <c r="WXT34" s="146"/>
      <c r="WXU34" s="147"/>
      <c r="WXZ34" s="146"/>
      <c r="WYB34" s="146"/>
      <c r="WYC34" s="146"/>
      <c r="WYD34" s="147"/>
      <c r="WYI34" s="146"/>
      <c r="WYK34" s="146"/>
      <c r="WYL34" s="146"/>
      <c r="WYM34" s="147"/>
      <c r="WYR34" s="146"/>
      <c r="WYT34" s="146"/>
      <c r="WYU34" s="146"/>
      <c r="WYV34" s="147"/>
      <c r="WZA34" s="146"/>
      <c r="WZC34" s="146"/>
      <c r="WZD34" s="146"/>
      <c r="WZE34" s="147"/>
      <c r="WZJ34" s="146"/>
      <c r="WZL34" s="146"/>
      <c r="WZM34" s="146"/>
      <c r="WZN34" s="147"/>
      <c r="WZS34" s="146"/>
      <c r="WZU34" s="146"/>
      <c r="WZV34" s="146"/>
      <c r="WZW34" s="147"/>
      <c r="XAB34" s="146"/>
      <c r="XAD34" s="146"/>
      <c r="XAE34" s="146"/>
      <c r="XAF34" s="147"/>
      <c r="XAK34" s="146"/>
      <c r="XAM34" s="146"/>
      <c r="XAN34" s="146"/>
      <c r="XAO34" s="147"/>
      <c r="XAT34" s="146"/>
      <c r="XAV34" s="146"/>
      <c r="XAW34" s="146"/>
      <c r="XAX34" s="147"/>
      <c r="XBC34" s="146"/>
      <c r="XBE34" s="146"/>
      <c r="XBF34" s="146"/>
      <c r="XBG34" s="147"/>
      <c r="XBL34" s="146"/>
      <c r="XBN34" s="146"/>
      <c r="XBO34" s="146"/>
      <c r="XBP34" s="147"/>
      <c r="XBU34" s="146"/>
      <c r="XBW34" s="146"/>
      <c r="XBX34" s="146"/>
      <c r="XBY34" s="147"/>
      <c r="XCD34" s="146"/>
      <c r="XCF34" s="146"/>
      <c r="XCG34" s="146"/>
      <c r="XCH34" s="147"/>
      <c r="XCM34" s="146"/>
      <c r="XCO34" s="146"/>
      <c r="XCP34" s="146"/>
      <c r="XCQ34" s="147"/>
      <c r="XCV34" s="146"/>
      <c r="XCX34" s="146"/>
      <c r="XCY34" s="146"/>
      <c r="XCZ34" s="147"/>
      <c r="XDE34" s="146"/>
      <c r="XDG34" s="146"/>
      <c r="XDH34" s="146"/>
      <c r="XDI34" s="147"/>
      <c r="XDN34" s="146"/>
      <c r="XDP34" s="146"/>
      <c r="XDQ34" s="146"/>
      <c r="XDR34" s="147"/>
      <c r="XDW34" s="146"/>
      <c r="XDY34" s="146"/>
      <c r="XDZ34" s="146"/>
      <c r="XEA34" s="147"/>
      <c r="XEF34" s="146"/>
      <c r="XEH34" s="146"/>
      <c r="XEI34" s="146"/>
      <c r="XEJ34" s="147"/>
      <c r="XEO34" s="146"/>
      <c r="XEQ34" s="146"/>
      <c r="XER34" s="146"/>
      <c r="XES34" s="147"/>
      <c r="XEX34" s="146"/>
      <c r="XEZ34" s="146"/>
      <c r="XFA34" s="146"/>
      <c r="XFB34" s="147"/>
    </row>
    <row r="35" spans="1:1024 1026:2045 2050:3071 3076:5119 5121:6140 6145:7166 7171:8192 8197:10240 10242:11261 11266:12287 12292:14335 14337:15356 15361:16382" ht="29.4" outlineLevel="1" thickTop="1" x14ac:dyDescent="0.3">
      <c r="A35" s="128" t="s">
        <v>60</v>
      </c>
      <c r="B35" s="5" t="s">
        <v>59</v>
      </c>
      <c r="C35" s="5" t="s">
        <v>62</v>
      </c>
      <c r="D35" s="5" t="s">
        <v>57</v>
      </c>
      <c r="E35" s="4"/>
      <c r="F35" s="4"/>
      <c r="G35" s="3"/>
      <c r="H35" s="17"/>
      <c r="I35" s="2"/>
      <c r="J35" s="2"/>
      <c r="K35" s="117"/>
      <c r="L35" s="119"/>
      <c r="M35" s="119"/>
      <c r="N35" s="119"/>
      <c r="O35" s="119"/>
      <c r="P35" s="120">
        <f t="shared" ref="P35:P89" si="1">(L35+M35+N35+O35)/4</f>
        <v>0</v>
      </c>
      <c r="Q35" s="121"/>
      <c r="R35" s="29"/>
      <c r="S35" s="20"/>
      <c r="T35" s="20"/>
      <c r="U35" s="19"/>
      <c r="V35" s="122"/>
    </row>
    <row r="36" spans="1:1024 1026:2045 2050:3071 3076:5119 5121:6140 6145:7166 7171:8192 8197:10240 10242:11261 11266:12287 12292:14335 14337:15356 15361:16382" ht="28.8" outlineLevel="1" x14ac:dyDescent="0.3">
      <c r="A36" s="128" t="s">
        <v>60</v>
      </c>
      <c r="B36" s="5" t="s">
        <v>59</v>
      </c>
      <c r="C36" s="5" t="s">
        <v>62</v>
      </c>
      <c r="D36" s="5" t="s">
        <v>56</v>
      </c>
      <c r="E36" s="4"/>
      <c r="F36" s="4"/>
      <c r="G36" s="3"/>
      <c r="H36" s="17"/>
      <c r="I36" s="2"/>
      <c r="J36" s="2"/>
      <c r="K36" s="123"/>
      <c r="L36" s="125"/>
      <c r="M36" s="125"/>
      <c r="N36" s="125"/>
      <c r="O36" s="125"/>
      <c r="P36" s="148">
        <f t="shared" si="1"/>
        <v>0</v>
      </c>
      <c r="Q36" s="126"/>
      <c r="R36" s="18"/>
      <c r="S36" s="16"/>
      <c r="T36" s="16"/>
      <c r="U36" s="15"/>
      <c r="V36" s="127"/>
    </row>
    <row r="37" spans="1:1024 1026:2045 2050:3071 3076:5119 5121:6140 6145:7166 7171:8192 8197:10240 10242:11261 11266:12287 12292:14335 14337:15356 15361:16382" ht="28.8" outlineLevel="1" x14ac:dyDescent="0.3">
      <c r="A37" s="128" t="s">
        <v>60</v>
      </c>
      <c r="B37" s="5" t="s">
        <v>59</v>
      </c>
      <c r="C37" s="5" t="s">
        <v>62</v>
      </c>
      <c r="D37" s="5" t="s">
        <v>55</v>
      </c>
      <c r="E37" s="4"/>
      <c r="F37" s="4"/>
      <c r="G37" s="3"/>
      <c r="H37" s="17"/>
      <c r="I37" s="2"/>
      <c r="J37" s="2"/>
      <c r="K37" s="123"/>
      <c r="L37" s="125"/>
      <c r="M37" s="125"/>
      <c r="N37" s="125"/>
      <c r="O37" s="125"/>
      <c r="P37" s="148">
        <f t="shared" si="1"/>
        <v>0</v>
      </c>
      <c r="Q37" s="126"/>
      <c r="R37" s="18"/>
      <c r="S37" s="16"/>
      <c r="T37" s="16"/>
      <c r="U37" s="15"/>
      <c r="V37" s="127"/>
    </row>
    <row r="38" spans="1:1024 1026:2045 2050:3071 3076:5119 5121:6140 6145:7166 7171:8192 8197:10240 10242:11261 11266:12287 12292:14335 14337:15356 15361:16382" ht="28.8" outlineLevel="1" x14ac:dyDescent="0.3">
      <c r="A38" s="128" t="s">
        <v>60</v>
      </c>
      <c r="B38" s="5" t="s">
        <v>59</v>
      </c>
      <c r="C38" s="5" t="s">
        <v>62</v>
      </c>
      <c r="D38" s="5" t="s">
        <v>54</v>
      </c>
      <c r="E38" s="4"/>
      <c r="F38" s="4"/>
      <c r="G38" s="3"/>
      <c r="H38" s="17"/>
      <c r="I38" s="2"/>
      <c r="J38" s="2"/>
      <c r="K38" s="123"/>
      <c r="L38" s="125"/>
      <c r="M38" s="125"/>
      <c r="N38" s="125"/>
      <c r="O38" s="125"/>
      <c r="P38" s="148">
        <f t="shared" si="1"/>
        <v>0</v>
      </c>
      <c r="Q38" s="126"/>
      <c r="R38" s="18"/>
      <c r="S38" s="16"/>
      <c r="T38" s="16"/>
      <c r="U38" s="15"/>
      <c r="V38" s="127"/>
    </row>
    <row r="39" spans="1:1024 1026:2045 2050:3071 3076:5119 5121:6140 6145:7166 7171:8192 8197:10240 10242:11261 11266:12287 12292:14335 14337:15356 15361:16382" ht="86.4" outlineLevel="1" x14ac:dyDescent="0.3">
      <c r="A39" s="128" t="s">
        <v>60</v>
      </c>
      <c r="B39" s="5" t="s">
        <v>59</v>
      </c>
      <c r="C39" s="5" t="s">
        <v>62</v>
      </c>
      <c r="D39" s="5" t="s">
        <v>64</v>
      </c>
      <c r="E39" s="4"/>
      <c r="F39" s="4"/>
      <c r="G39" s="3"/>
      <c r="H39" s="17"/>
      <c r="I39" s="2"/>
      <c r="J39" s="2"/>
      <c r="K39" s="123"/>
      <c r="L39" s="125"/>
      <c r="M39" s="125"/>
      <c r="N39" s="125"/>
      <c r="O39" s="125"/>
      <c r="P39" s="148">
        <f t="shared" si="1"/>
        <v>0</v>
      </c>
      <c r="Q39" s="126"/>
      <c r="R39" s="18"/>
      <c r="S39" s="16"/>
      <c r="T39" s="16"/>
      <c r="U39" s="15"/>
      <c r="V39" s="127"/>
    </row>
    <row r="40" spans="1:1024 1026:2045 2050:3071 3076:5119 5121:6140 6145:7166 7171:8192 8197:10240 10242:11261 11266:12287 12292:14335 14337:15356 15361:16382" ht="72" outlineLevel="1" x14ac:dyDescent="0.3">
      <c r="A40" s="128" t="s">
        <v>60</v>
      </c>
      <c r="B40" s="5" t="s">
        <v>59</v>
      </c>
      <c r="C40" s="5" t="s">
        <v>62</v>
      </c>
      <c r="D40" s="5" t="s">
        <v>63</v>
      </c>
      <c r="E40" s="4"/>
      <c r="F40" s="4"/>
      <c r="G40" s="3"/>
      <c r="H40" s="17"/>
      <c r="I40" s="2"/>
      <c r="J40" s="2"/>
      <c r="K40" s="123"/>
      <c r="L40" s="125"/>
      <c r="M40" s="125"/>
      <c r="N40" s="125"/>
      <c r="O40" s="125"/>
      <c r="P40" s="148">
        <f t="shared" si="1"/>
        <v>0</v>
      </c>
      <c r="Q40" s="126"/>
      <c r="R40" s="18"/>
      <c r="S40" s="16"/>
      <c r="T40" s="16"/>
      <c r="U40" s="15"/>
      <c r="V40" s="127"/>
    </row>
    <row r="41" spans="1:1024 1026:2045 2050:3071 3076:5119 5121:6140 6145:7166 7171:8192 8197:10240 10242:11261 11266:12287 12292:14335 14337:15356 15361:16382" ht="72" outlineLevel="1" x14ac:dyDescent="0.3">
      <c r="A41" s="128" t="s">
        <v>60</v>
      </c>
      <c r="B41" s="5" t="s">
        <v>59</v>
      </c>
      <c r="C41" s="5" t="s">
        <v>62</v>
      </c>
      <c r="D41" s="5" t="s">
        <v>51</v>
      </c>
      <c r="E41" s="4" t="s">
        <v>194</v>
      </c>
      <c r="F41" s="4" t="s">
        <v>189</v>
      </c>
      <c r="G41" s="3" t="s">
        <v>159</v>
      </c>
      <c r="H41" s="17" t="s">
        <v>220</v>
      </c>
      <c r="I41" s="2" t="s">
        <v>221</v>
      </c>
      <c r="J41" s="2" t="s">
        <v>234</v>
      </c>
      <c r="K41" s="170" t="s">
        <v>223</v>
      </c>
      <c r="L41" s="125">
        <v>4</v>
      </c>
      <c r="M41" s="125">
        <v>3</v>
      </c>
      <c r="N41" s="125">
        <v>5</v>
      </c>
      <c r="O41" s="125">
        <v>5</v>
      </c>
      <c r="P41" s="148">
        <f t="shared" si="1"/>
        <v>4.25</v>
      </c>
      <c r="Q41" s="126" t="s">
        <v>224</v>
      </c>
      <c r="R41" s="171" t="s">
        <v>235</v>
      </c>
      <c r="S41" s="172" t="s">
        <v>218</v>
      </c>
      <c r="T41" s="172" t="s">
        <v>161</v>
      </c>
      <c r="U41" s="15" t="s">
        <v>59</v>
      </c>
      <c r="V41" s="127" t="s">
        <v>236</v>
      </c>
    </row>
    <row r="42" spans="1:1024 1026:2045 2050:3071 3076:5119 5121:6140 6145:7166 7171:8192 8197:10240 10242:11261 11266:12287 12292:14335 14337:15356 15361:16382" ht="28.8" outlineLevel="1" x14ac:dyDescent="0.3">
      <c r="A42" s="128" t="s">
        <v>60</v>
      </c>
      <c r="B42" s="5" t="s">
        <v>59</v>
      </c>
      <c r="C42" s="5" t="s">
        <v>62</v>
      </c>
      <c r="D42" s="5" t="s">
        <v>19</v>
      </c>
      <c r="E42" s="4"/>
      <c r="F42" s="4"/>
      <c r="G42" s="3"/>
      <c r="H42" s="17"/>
      <c r="I42" s="2"/>
      <c r="J42" s="2"/>
      <c r="K42" s="123"/>
      <c r="L42" s="125"/>
      <c r="M42" s="125"/>
      <c r="N42" s="125"/>
      <c r="O42" s="125"/>
      <c r="P42" s="148">
        <f t="shared" si="1"/>
        <v>0</v>
      </c>
      <c r="Q42" s="126"/>
      <c r="R42" s="18"/>
      <c r="S42" s="16"/>
      <c r="T42" s="16"/>
      <c r="U42" s="15"/>
      <c r="V42" s="127"/>
    </row>
    <row r="43" spans="1:1024 1026:2045 2050:3071 3076:5119 5121:6140 6145:7166 7171:8192 8197:10240 10242:11261 11266:12287 12292:14335 14337:15356 15361:16382" ht="57.6" outlineLevel="1" x14ac:dyDescent="0.3">
      <c r="A43" s="128" t="s">
        <v>60</v>
      </c>
      <c r="B43" s="5" t="s">
        <v>59</v>
      </c>
      <c r="C43" s="5" t="s">
        <v>61</v>
      </c>
      <c r="D43" s="5" t="s">
        <v>49</v>
      </c>
      <c r="E43" s="4"/>
      <c r="F43" s="4"/>
      <c r="G43" s="3"/>
      <c r="H43" s="17"/>
      <c r="I43" s="2"/>
      <c r="J43" s="2"/>
      <c r="K43" s="123"/>
      <c r="L43" s="125"/>
      <c r="M43" s="125"/>
      <c r="N43" s="130"/>
      <c r="O43" s="130"/>
      <c r="P43" s="148">
        <f t="shared" si="1"/>
        <v>0</v>
      </c>
      <c r="Q43" s="126"/>
      <c r="R43" s="18"/>
      <c r="S43" s="16"/>
      <c r="T43" s="16"/>
      <c r="U43" s="15"/>
      <c r="V43" s="127"/>
    </row>
    <row r="44" spans="1:1024 1026:2045 2050:3071 3076:5119 5121:6140 6145:7166 7171:8192 8197:10240 10242:11261 11266:12287 12292:14335 14337:15356 15361:16382" ht="57.6" outlineLevel="1" x14ac:dyDescent="0.3">
      <c r="A44" s="128" t="s">
        <v>60</v>
      </c>
      <c r="B44" s="5" t="s">
        <v>59</v>
      </c>
      <c r="C44" s="5" t="s">
        <v>61</v>
      </c>
      <c r="D44" s="5" t="s">
        <v>48</v>
      </c>
      <c r="E44" s="4"/>
      <c r="F44" s="4"/>
      <c r="G44" s="3"/>
      <c r="H44" s="17"/>
      <c r="I44" s="2"/>
      <c r="J44" s="2"/>
      <c r="K44" s="123"/>
      <c r="L44" s="130"/>
      <c r="M44" s="149"/>
      <c r="N44" s="150"/>
      <c r="O44" s="150"/>
      <c r="P44" s="151">
        <f t="shared" si="1"/>
        <v>0</v>
      </c>
      <c r="Q44" s="126"/>
      <c r="R44" s="18"/>
      <c r="S44" s="16"/>
      <c r="T44" s="16"/>
      <c r="U44" s="15"/>
      <c r="V44" s="127"/>
    </row>
    <row r="45" spans="1:1024 1026:2045 2050:3071 3076:5119 5121:6140 6145:7166 7171:8192 8197:10240 10242:11261 11266:12287 12292:14335 14337:15356 15361:16382" ht="57.6" outlineLevel="1" x14ac:dyDescent="0.3">
      <c r="A45" s="128" t="s">
        <v>60</v>
      </c>
      <c r="B45" s="5" t="s">
        <v>59</v>
      </c>
      <c r="C45" s="5" t="s">
        <v>61</v>
      </c>
      <c r="D45" s="5" t="s">
        <v>47</v>
      </c>
      <c r="E45" s="4"/>
      <c r="F45" s="4"/>
      <c r="G45" s="3"/>
      <c r="H45" s="17"/>
      <c r="I45" s="2"/>
      <c r="J45" s="2"/>
      <c r="K45" s="123"/>
      <c r="L45" s="152"/>
      <c r="M45" s="153"/>
      <c r="N45" s="152"/>
      <c r="O45" s="150"/>
      <c r="P45" s="151">
        <f t="shared" si="1"/>
        <v>0</v>
      </c>
      <c r="Q45" s="126"/>
      <c r="R45" s="18"/>
      <c r="S45" s="16"/>
      <c r="T45" s="16"/>
      <c r="U45" s="15"/>
      <c r="V45" s="127"/>
    </row>
    <row r="46" spans="1:1024 1026:2045 2050:3071 3076:5119 5121:6140 6145:7166 7171:8192 8197:10240 10242:11261 11266:12287 12292:14335 14337:15356 15361:16382" ht="57.6" outlineLevel="1" x14ac:dyDescent="0.3">
      <c r="A46" s="128" t="s">
        <v>60</v>
      </c>
      <c r="B46" s="5" t="s">
        <v>59</v>
      </c>
      <c r="C46" s="5" t="s">
        <v>61</v>
      </c>
      <c r="D46" s="5" t="s">
        <v>46</v>
      </c>
      <c r="E46" s="4"/>
      <c r="F46" s="4"/>
      <c r="G46" s="3"/>
      <c r="H46" s="17"/>
      <c r="I46" s="2"/>
      <c r="J46" s="2"/>
      <c r="K46" s="123"/>
      <c r="L46" s="119"/>
      <c r="M46" s="154"/>
      <c r="N46" s="150"/>
      <c r="O46" s="150"/>
      <c r="P46" s="151">
        <f t="shared" si="1"/>
        <v>0</v>
      </c>
      <c r="Q46" s="126"/>
      <c r="R46" s="18"/>
      <c r="S46" s="16"/>
      <c r="T46" s="16"/>
      <c r="U46" s="15"/>
      <c r="V46" s="127"/>
    </row>
    <row r="47" spans="1:1024 1026:2045 2050:3071 3076:5119 5121:6140 6145:7166 7171:8192 8197:10240 10242:11261 11266:12287 12292:14335 14337:15356 15361:16382" ht="57.6" outlineLevel="1" x14ac:dyDescent="0.3">
      <c r="A47" s="128" t="s">
        <v>60</v>
      </c>
      <c r="B47" s="5" t="s">
        <v>59</v>
      </c>
      <c r="C47" s="5" t="s">
        <v>61</v>
      </c>
      <c r="D47" s="5" t="s">
        <v>44</v>
      </c>
      <c r="E47" s="4"/>
      <c r="F47" s="4"/>
      <c r="G47" s="3"/>
      <c r="H47" s="17"/>
      <c r="I47" s="2"/>
      <c r="J47" s="2"/>
      <c r="K47" s="123"/>
      <c r="L47" s="125"/>
      <c r="M47" s="125"/>
      <c r="N47" s="119"/>
      <c r="O47" s="119"/>
      <c r="P47" s="148">
        <f t="shared" si="1"/>
        <v>0</v>
      </c>
      <c r="Q47" s="126"/>
      <c r="R47" s="18"/>
      <c r="S47" s="16"/>
      <c r="T47" s="16"/>
      <c r="U47" s="15"/>
      <c r="V47" s="127"/>
    </row>
    <row r="48" spans="1:1024 1026:2045 2050:3071 3076:5119 5121:6140 6145:7166 7171:8192 8197:10240 10242:11261 11266:12287 12292:14335 14337:15356 15361:16382" ht="43.2" outlineLevel="1" x14ac:dyDescent="0.3">
      <c r="A48" s="128" t="s">
        <v>60</v>
      </c>
      <c r="B48" s="5" t="s">
        <v>59</v>
      </c>
      <c r="C48" s="5" t="s">
        <v>58</v>
      </c>
      <c r="D48" s="5" t="s">
        <v>43</v>
      </c>
      <c r="E48" s="4"/>
      <c r="F48" s="4"/>
      <c r="G48" s="3"/>
      <c r="H48" s="17"/>
      <c r="I48" s="2"/>
      <c r="J48" s="2"/>
      <c r="K48" s="123"/>
      <c r="L48" s="125"/>
      <c r="M48" s="125"/>
      <c r="N48" s="125"/>
      <c r="O48" s="125"/>
      <c r="P48" s="148">
        <f t="shared" si="1"/>
        <v>0</v>
      </c>
      <c r="Q48" s="126"/>
      <c r="R48" s="18"/>
      <c r="S48" s="16"/>
      <c r="T48" s="16"/>
      <c r="U48" s="15"/>
      <c r="V48" s="127"/>
    </row>
    <row r="49" spans="1:22" ht="43.2" outlineLevel="1" x14ac:dyDescent="0.3">
      <c r="A49" s="128" t="s">
        <v>60</v>
      </c>
      <c r="B49" s="5" t="s">
        <v>59</v>
      </c>
      <c r="C49" s="5" t="s">
        <v>58</v>
      </c>
      <c r="D49" s="5" t="s">
        <v>42</v>
      </c>
      <c r="E49" s="4"/>
      <c r="F49" s="4"/>
      <c r="G49" s="3"/>
      <c r="H49" s="17"/>
      <c r="I49" s="2"/>
      <c r="J49" s="2"/>
      <c r="K49" s="123"/>
      <c r="L49" s="125"/>
      <c r="M49" s="125"/>
      <c r="N49" s="125"/>
      <c r="O49" s="125"/>
      <c r="P49" s="148">
        <f t="shared" si="1"/>
        <v>0</v>
      </c>
      <c r="Q49" s="126"/>
      <c r="R49" s="18"/>
      <c r="S49" s="16"/>
      <c r="T49" s="16"/>
      <c r="U49" s="15"/>
      <c r="V49" s="127"/>
    </row>
    <row r="50" spans="1:22" ht="43.2" outlineLevel="1" x14ac:dyDescent="0.3">
      <c r="A50" s="128" t="s">
        <v>60</v>
      </c>
      <c r="B50" s="5" t="s">
        <v>59</v>
      </c>
      <c r="C50" s="5" t="s">
        <v>58</v>
      </c>
      <c r="D50" s="5" t="s">
        <v>38</v>
      </c>
      <c r="E50" s="4"/>
      <c r="F50" s="4"/>
      <c r="G50" s="3"/>
      <c r="H50" s="17"/>
      <c r="I50" s="2"/>
      <c r="J50" s="2"/>
      <c r="K50" s="123"/>
      <c r="L50" s="125"/>
      <c r="M50" s="125"/>
      <c r="N50" s="125"/>
      <c r="O50" s="125"/>
      <c r="P50" s="148">
        <f t="shared" si="1"/>
        <v>0</v>
      </c>
      <c r="Q50" s="126"/>
      <c r="R50" s="18"/>
      <c r="S50" s="16"/>
      <c r="T50" s="16"/>
      <c r="U50" s="15"/>
      <c r="V50" s="127"/>
    </row>
    <row r="51" spans="1:22" ht="43.2" outlineLevel="1" x14ac:dyDescent="0.3">
      <c r="A51" s="128" t="s">
        <v>60</v>
      </c>
      <c r="B51" s="5" t="s">
        <v>59</v>
      </c>
      <c r="C51" s="5" t="s">
        <v>58</v>
      </c>
      <c r="D51" s="5" t="s">
        <v>23</v>
      </c>
      <c r="E51" s="4"/>
      <c r="F51" s="4"/>
      <c r="G51" s="3"/>
      <c r="H51" s="17"/>
      <c r="I51" s="2"/>
      <c r="J51" s="2"/>
      <c r="K51" s="123"/>
      <c r="L51" s="125"/>
      <c r="M51" s="125"/>
      <c r="N51" s="125"/>
      <c r="O51" s="125"/>
      <c r="P51" s="148">
        <f t="shared" si="1"/>
        <v>0</v>
      </c>
      <c r="Q51" s="126"/>
      <c r="R51" s="18"/>
      <c r="S51" s="16"/>
      <c r="T51" s="16"/>
      <c r="U51" s="15"/>
      <c r="V51" s="127"/>
    </row>
    <row r="52" spans="1:22" ht="28.8" outlineLevel="1" x14ac:dyDescent="0.3">
      <c r="A52" s="116" t="s">
        <v>41</v>
      </c>
      <c r="B52" s="6" t="s">
        <v>40</v>
      </c>
      <c r="C52" s="6" t="s">
        <v>50</v>
      </c>
      <c r="D52" s="6" t="s">
        <v>57</v>
      </c>
      <c r="E52" s="4"/>
      <c r="F52" s="4"/>
      <c r="G52" s="3"/>
      <c r="H52" s="17"/>
      <c r="I52" s="2"/>
      <c r="J52" s="2"/>
      <c r="K52" s="123"/>
      <c r="L52" s="125"/>
      <c r="M52" s="125"/>
      <c r="N52" s="125"/>
      <c r="O52" s="125"/>
      <c r="P52" s="148">
        <f t="shared" si="1"/>
        <v>0</v>
      </c>
      <c r="Q52" s="126"/>
      <c r="R52" s="18"/>
      <c r="S52" s="16"/>
      <c r="T52" s="16"/>
      <c r="U52" s="15"/>
      <c r="V52" s="127"/>
    </row>
    <row r="53" spans="1:22" ht="28.8" outlineLevel="1" x14ac:dyDescent="0.3">
      <c r="A53" s="116" t="s">
        <v>41</v>
      </c>
      <c r="B53" s="6" t="s">
        <v>40</v>
      </c>
      <c r="C53" s="6" t="s">
        <v>50</v>
      </c>
      <c r="D53" s="6" t="s">
        <v>56</v>
      </c>
      <c r="E53" s="4"/>
      <c r="F53" s="4"/>
      <c r="G53" s="3"/>
      <c r="H53" s="17"/>
      <c r="I53" s="2"/>
      <c r="J53" s="2"/>
      <c r="K53" s="123"/>
      <c r="L53" s="125"/>
      <c r="M53" s="125"/>
      <c r="N53" s="125"/>
      <c r="O53" s="125"/>
      <c r="P53" s="148">
        <f t="shared" si="1"/>
        <v>0</v>
      </c>
      <c r="Q53" s="126"/>
      <c r="R53" s="18"/>
      <c r="S53" s="16"/>
      <c r="T53" s="16"/>
      <c r="U53" s="15"/>
      <c r="V53" s="127"/>
    </row>
    <row r="54" spans="1:22" ht="28.8" outlineLevel="1" x14ac:dyDescent="0.3">
      <c r="A54" s="116" t="s">
        <v>41</v>
      </c>
      <c r="B54" s="6" t="s">
        <v>40</v>
      </c>
      <c r="C54" s="6" t="s">
        <v>50</v>
      </c>
      <c r="D54" s="6" t="s">
        <v>55</v>
      </c>
      <c r="E54" s="4"/>
      <c r="F54" s="4"/>
      <c r="G54" s="3"/>
      <c r="H54" s="17"/>
      <c r="I54" s="2"/>
      <c r="J54" s="2"/>
      <c r="K54" s="123"/>
      <c r="L54" s="125"/>
      <c r="M54" s="125"/>
      <c r="N54" s="125"/>
      <c r="O54" s="125"/>
      <c r="P54" s="148">
        <f t="shared" si="1"/>
        <v>0</v>
      </c>
      <c r="Q54" s="126"/>
      <c r="R54" s="18"/>
      <c r="S54" s="16"/>
      <c r="T54" s="16"/>
      <c r="U54" s="15"/>
      <c r="V54" s="127"/>
    </row>
    <row r="55" spans="1:22" ht="28.8" outlineLevel="1" x14ac:dyDescent="0.3">
      <c r="A55" s="116" t="s">
        <v>41</v>
      </c>
      <c r="B55" s="6" t="s">
        <v>40</v>
      </c>
      <c r="C55" s="6" t="s">
        <v>50</v>
      </c>
      <c r="D55" s="6" t="s">
        <v>54</v>
      </c>
      <c r="E55" s="4"/>
      <c r="F55" s="4"/>
      <c r="G55" s="3"/>
      <c r="H55" s="17"/>
      <c r="I55" s="2"/>
      <c r="J55" s="2"/>
      <c r="K55" s="123"/>
      <c r="L55" s="125"/>
      <c r="M55" s="125"/>
      <c r="N55" s="125"/>
      <c r="O55" s="125"/>
      <c r="P55" s="148">
        <f t="shared" si="1"/>
        <v>0</v>
      </c>
      <c r="Q55" s="126"/>
      <c r="R55" s="18"/>
      <c r="S55" s="16"/>
      <c r="T55" s="16"/>
      <c r="U55" s="15"/>
      <c r="V55" s="127"/>
    </row>
    <row r="56" spans="1:22" ht="57.6" outlineLevel="1" x14ac:dyDescent="0.3">
      <c r="A56" s="116" t="s">
        <v>41</v>
      </c>
      <c r="B56" s="6" t="s">
        <v>40</v>
      </c>
      <c r="C56" s="6" t="s">
        <v>50</v>
      </c>
      <c r="D56" s="6" t="s">
        <v>53</v>
      </c>
      <c r="E56" s="4"/>
      <c r="F56" s="4"/>
      <c r="G56" s="3"/>
      <c r="H56" s="17"/>
      <c r="I56" s="2"/>
      <c r="J56" s="2"/>
      <c r="K56" s="123"/>
      <c r="L56" s="125"/>
      <c r="M56" s="125"/>
      <c r="N56" s="125"/>
      <c r="O56" s="125"/>
      <c r="P56" s="148">
        <f t="shared" si="1"/>
        <v>0</v>
      </c>
      <c r="Q56" s="126"/>
      <c r="R56" s="18"/>
      <c r="S56" s="16"/>
      <c r="T56" s="16"/>
      <c r="U56" s="15"/>
      <c r="V56" s="127"/>
    </row>
    <row r="57" spans="1:22" ht="28.8" outlineLevel="1" x14ac:dyDescent="0.3">
      <c r="A57" s="116" t="s">
        <v>41</v>
      </c>
      <c r="B57" s="6" t="s">
        <v>40</v>
      </c>
      <c r="C57" s="6" t="s">
        <v>50</v>
      </c>
      <c r="D57" s="6" t="s">
        <v>52</v>
      </c>
      <c r="E57" s="4"/>
      <c r="F57" s="4"/>
      <c r="G57" s="3"/>
      <c r="H57" s="17"/>
      <c r="I57" s="2"/>
      <c r="J57" s="2"/>
      <c r="K57" s="123"/>
      <c r="L57" s="125"/>
      <c r="M57" s="125"/>
      <c r="N57" s="125"/>
      <c r="O57" s="125"/>
      <c r="P57" s="148">
        <f t="shared" si="1"/>
        <v>0</v>
      </c>
      <c r="Q57" s="126"/>
      <c r="R57" s="18"/>
      <c r="S57" s="16"/>
      <c r="T57" s="16"/>
      <c r="U57" s="15"/>
      <c r="V57" s="127"/>
    </row>
    <row r="58" spans="1:22" ht="28.8" outlineLevel="1" x14ac:dyDescent="0.3">
      <c r="A58" s="116" t="s">
        <v>41</v>
      </c>
      <c r="B58" s="6" t="s">
        <v>40</v>
      </c>
      <c r="C58" s="6" t="s">
        <v>50</v>
      </c>
      <c r="D58" s="6" t="s">
        <v>51</v>
      </c>
      <c r="E58" s="4"/>
      <c r="F58" s="4"/>
      <c r="G58" s="3"/>
      <c r="H58" s="17"/>
      <c r="I58" s="2"/>
      <c r="J58" s="2"/>
      <c r="K58" s="123"/>
      <c r="L58" s="125"/>
      <c r="M58" s="125"/>
      <c r="N58" s="125"/>
      <c r="O58" s="125"/>
      <c r="P58" s="148">
        <f t="shared" si="1"/>
        <v>0</v>
      </c>
      <c r="Q58" s="126"/>
      <c r="R58" s="18"/>
      <c r="S58" s="16"/>
      <c r="T58" s="16"/>
      <c r="U58" s="15"/>
      <c r="V58" s="127"/>
    </row>
    <row r="59" spans="1:22" ht="28.8" outlineLevel="1" x14ac:dyDescent="0.3">
      <c r="A59" s="116" t="s">
        <v>41</v>
      </c>
      <c r="B59" s="6" t="s">
        <v>40</v>
      </c>
      <c r="C59" s="6" t="s">
        <v>50</v>
      </c>
      <c r="D59" s="6" t="s">
        <v>19</v>
      </c>
      <c r="E59" s="4"/>
      <c r="F59" s="4"/>
      <c r="G59" s="3"/>
      <c r="H59" s="17"/>
      <c r="I59" s="2"/>
      <c r="J59" s="2"/>
      <c r="K59" s="123"/>
      <c r="L59" s="125"/>
      <c r="M59" s="125"/>
      <c r="N59" s="125"/>
      <c r="O59" s="125"/>
      <c r="P59" s="148">
        <f t="shared" si="1"/>
        <v>0</v>
      </c>
      <c r="Q59" s="126"/>
      <c r="R59" s="18"/>
      <c r="S59" s="16"/>
      <c r="T59" s="16"/>
      <c r="U59" s="15"/>
      <c r="V59" s="127"/>
    </row>
    <row r="60" spans="1:22" ht="57.6" outlineLevel="1" x14ac:dyDescent="0.3">
      <c r="A60" s="116" t="s">
        <v>41</v>
      </c>
      <c r="B60" s="6" t="s">
        <v>40</v>
      </c>
      <c r="C60" s="6" t="s">
        <v>45</v>
      </c>
      <c r="D60" s="6" t="s">
        <v>49</v>
      </c>
      <c r="E60" s="4"/>
      <c r="F60" s="4"/>
      <c r="G60" s="3"/>
      <c r="H60" s="17"/>
      <c r="I60" s="2"/>
      <c r="J60" s="2"/>
      <c r="K60" s="123"/>
      <c r="L60" s="125"/>
      <c r="M60" s="125"/>
      <c r="N60" s="125"/>
      <c r="O60" s="125"/>
      <c r="P60" s="148">
        <f t="shared" si="1"/>
        <v>0</v>
      </c>
      <c r="Q60" s="126"/>
      <c r="R60" s="18"/>
      <c r="S60" s="16"/>
      <c r="T60" s="16"/>
      <c r="U60" s="15"/>
      <c r="V60" s="127"/>
    </row>
    <row r="61" spans="1:22" ht="57.6" outlineLevel="1" x14ac:dyDescent="0.3">
      <c r="A61" s="116" t="s">
        <v>41</v>
      </c>
      <c r="B61" s="6" t="s">
        <v>40</v>
      </c>
      <c r="C61" s="6" t="s">
        <v>45</v>
      </c>
      <c r="D61" s="6" t="s">
        <v>48</v>
      </c>
      <c r="E61" s="4"/>
      <c r="F61" s="4"/>
      <c r="G61" s="3"/>
      <c r="H61" s="17"/>
      <c r="I61" s="2"/>
      <c r="J61" s="2"/>
      <c r="K61" s="123"/>
      <c r="L61" s="125"/>
      <c r="M61" s="125"/>
      <c r="N61" s="125"/>
      <c r="O61" s="125"/>
      <c r="P61" s="148">
        <f t="shared" si="1"/>
        <v>0</v>
      </c>
      <c r="Q61" s="126"/>
      <c r="R61" s="18"/>
      <c r="S61" s="16"/>
      <c r="T61" s="16"/>
      <c r="U61" s="15"/>
      <c r="V61" s="127"/>
    </row>
    <row r="62" spans="1:22" ht="57.6" outlineLevel="1" x14ac:dyDescent="0.3">
      <c r="A62" s="116" t="s">
        <v>41</v>
      </c>
      <c r="B62" s="6" t="s">
        <v>40</v>
      </c>
      <c r="C62" s="6" t="s">
        <v>45</v>
      </c>
      <c r="D62" s="6" t="s">
        <v>47</v>
      </c>
      <c r="E62" s="4"/>
      <c r="F62" s="4"/>
      <c r="G62" s="3"/>
      <c r="H62" s="17"/>
      <c r="I62" s="2"/>
      <c r="J62" s="2"/>
      <c r="K62" s="123"/>
      <c r="L62" s="125"/>
      <c r="M62" s="125"/>
      <c r="N62" s="125"/>
      <c r="O62" s="125"/>
      <c r="P62" s="148">
        <f t="shared" si="1"/>
        <v>0</v>
      </c>
      <c r="Q62" s="126"/>
      <c r="R62" s="18"/>
      <c r="S62" s="16"/>
      <c r="T62" s="16"/>
      <c r="U62" s="15"/>
      <c r="V62" s="127"/>
    </row>
    <row r="63" spans="1:22" ht="57.6" outlineLevel="1" x14ac:dyDescent="0.3">
      <c r="A63" s="116" t="s">
        <v>41</v>
      </c>
      <c r="B63" s="6" t="s">
        <v>40</v>
      </c>
      <c r="C63" s="6" t="s">
        <v>45</v>
      </c>
      <c r="D63" s="6" t="s">
        <v>46</v>
      </c>
      <c r="E63" s="4"/>
      <c r="F63" s="4"/>
      <c r="G63" s="3"/>
      <c r="H63" s="17"/>
      <c r="I63" s="2"/>
      <c r="J63" s="2"/>
      <c r="K63" s="123"/>
      <c r="L63" s="125"/>
      <c r="M63" s="125"/>
      <c r="N63" s="125"/>
      <c r="O63" s="125"/>
      <c r="P63" s="148">
        <f t="shared" si="1"/>
        <v>0</v>
      </c>
      <c r="Q63" s="126"/>
      <c r="R63" s="18"/>
      <c r="S63" s="16"/>
      <c r="T63" s="16"/>
      <c r="U63" s="15"/>
      <c r="V63" s="127"/>
    </row>
    <row r="64" spans="1:22" ht="57.6" outlineLevel="1" x14ac:dyDescent="0.3">
      <c r="A64" s="116" t="s">
        <v>41</v>
      </c>
      <c r="B64" s="6" t="s">
        <v>40</v>
      </c>
      <c r="C64" s="6" t="s">
        <v>45</v>
      </c>
      <c r="D64" s="6" t="s">
        <v>44</v>
      </c>
      <c r="E64" s="4"/>
      <c r="F64" s="4"/>
      <c r="G64" s="3"/>
      <c r="H64" s="17"/>
      <c r="I64" s="2"/>
      <c r="J64" s="2"/>
      <c r="K64" s="123"/>
      <c r="L64" s="125"/>
      <c r="M64" s="125"/>
      <c r="N64" s="125"/>
      <c r="O64" s="125"/>
      <c r="P64" s="148">
        <f t="shared" si="1"/>
        <v>0</v>
      </c>
      <c r="Q64" s="126"/>
      <c r="R64" s="18"/>
      <c r="S64" s="16"/>
      <c r="T64" s="16"/>
      <c r="U64" s="15"/>
      <c r="V64" s="127"/>
    </row>
    <row r="65" spans="1:22" ht="43.2" outlineLevel="1" x14ac:dyDescent="0.3">
      <c r="A65" s="116" t="s">
        <v>41</v>
      </c>
      <c r="B65" s="6" t="s">
        <v>40</v>
      </c>
      <c r="C65" s="6" t="s">
        <v>39</v>
      </c>
      <c r="D65" s="6" t="s">
        <v>43</v>
      </c>
      <c r="E65" s="4"/>
      <c r="F65" s="4"/>
      <c r="G65" s="3"/>
      <c r="H65" s="17"/>
      <c r="I65" s="2"/>
      <c r="J65" s="2"/>
      <c r="K65" s="123"/>
      <c r="L65" s="125"/>
      <c r="M65" s="125"/>
      <c r="N65" s="125"/>
      <c r="O65" s="125"/>
      <c r="P65" s="148">
        <f t="shared" si="1"/>
        <v>0</v>
      </c>
      <c r="Q65" s="126"/>
      <c r="R65" s="18"/>
      <c r="S65" s="16"/>
      <c r="T65" s="16"/>
      <c r="U65" s="15"/>
      <c r="V65" s="127"/>
    </row>
    <row r="66" spans="1:22" ht="43.2" outlineLevel="1" x14ac:dyDescent="0.3">
      <c r="A66" s="116" t="s">
        <v>41</v>
      </c>
      <c r="B66" s="6" t="s">
        <v>40</v>
      </c>
      <c r="C66" s="6" t="s">
        <v>39</v>
      </c>
      <c r="D66" s="6" t="s">
        <v>42</v>
      </c>
      <c r="E66" s="4"/>
      <c r="F66" s="4"/>
      <c r="G66" s="3"/>
      <c r="H66" s="17"/>
      <c r="I66" s="2"/>
      <c r="J66" s="2"/>
      <c r="K66" s="123"/>
      <c r="L66" s="125"/>
      <c r="M66" s="125"/>
      <c r="N66" s="125"/>
      <c r="O66" s="125"/>
      <c r="P66" s="148">
        <f t="shared" si="1"/>
        <v>0</v>
      </c>
      <c r="Q66" s="126"/>
      <c r="R66" s="18"/>
      <c r="S66" s="16"/>
      <c r="T66" s="16"/>
      <c r="U66" s="15"/>
      <c r="V66" s="127"/>
    </row>
    <row r="67" spans="1:22" ht="43.2" outlineLevel="1" x14ac:dyDescent="0.3">
      <c r="A67" s="116" t="s">
        <v>41</v>
      </c>
      <c r="B67" s="6" t="s">
        <v>40</v>
      </c>
      <c r="C67" s="6" t="s">
        <v>39</v>
      </c>
      <c r="D67" s="6" t="s">
        <v>38</v>
      </c>
      <c r="E67" s="4"/>
      <c r="F67" s="4"/>
      <c r="G67" s="3"/>
      <c r="H67" s="17"/>
      <c r="I67" s="2"/>
      <c r="J67" s="2"/>
      <c r="K67" s="123"/>
      <c r="L67" s="125"/>
      <c r="M67" s="125"/>
      <c r="N67" s="125"/>
      <c r="O67" s="125"/>
      <c r="P67" s="148">
        <f t="shared" si="1"/>
        <v>0</v>
      </c>
      <c r="Q67" s="126"/>
      <c r="R67" s="18"/>
      <c r="S67" s="16"/>
      <c r="T67" s="16"/>
      <c r="U67" s="15"/>
      <c r="V67" s="127"/>
    </row>
    <row r="68" spans="1:22" ht="43.2" outlineLevel="1" x14ac:dyDescent="0.3">
      <c r="A68" s="116" t="s">
        <v>41</v>
      </c>
      <c r="B68" s="6" t="s">
        <v>40</v>
      </c>
      <c r="C68" s="6" t="s">
        <v>39</v>
      </c>
      <c r="D68" s="6" t="s">
        <v>36</v>
      </c>
      <c r="E68" s="4"/>
      <c r="F68" s="4"/>
      <c r="G68" s="3"/>
      <c r="H68" s="17"/>
      <c r="I68" s="2"/>
      <c r="J68" s="2"/>
      <c r="K68" s="123"/>
      <c r="L68" s="125"/>
      <c r="M68" s="125"/>
      <c r="N68" s="125"/>
      <c r="O68" s="125"/>
      <c r="P68" s="148">
        <f t="shared" si="1"/>
        <v>0</v>
      </c>
      <c r="Q68" s="126"/>
      <c r="R68" s="18"/>
      <c r="S68" s="16"/>
      <c r="T68" s="16"/>
      <c r="U68" s="15"/>
      <c r="V68" s="127"/>
    </row>
    <row r="69" spans="1:22" ht="43.2" outlineLevel="1" x14ac:dyDescent="0.3">
      <c r="A69" s="116" t="s">
        <v>41</v>
      </c>
      <c r="B69" s="6" t="s">
        <v>40</v>
      </c>
      <c r="C69" s="6" t="s">
        <v>39</v>
      </c>
      <c r="D69" s="6" t="s">
        <v>23</v>
      </c>
      <c r="E69" s="4"/>
      <c r="F69" s="4"/>
      <c r="G69" s="3"/>
      <c r="H69" s="17"/>
      <c r="I69" s="2"/>
      <c r="J69" s="2"/>
      <c r="K69" s="123"/>
      <c r="L69" s="125"/>
      <c r="M69" s="125"/>
      <c r="N69" s="125"/>
      <c r="O69" s="125"/>
      <c r="P69" s="148">
        <f t="shared" si="1"/>
        <v>0</v>
      </c>
      <c r="Q69" s="126"/>
      <c r="R69" s="18"/>
      <c r="S69" s="16"/>
      <c r="T69" s="16"/>
      <c r="U69" s="15"/>
      <c r="V69" s="127"/>
    </row>
    <row r="70" spans="1:22" ht="57.6" outlineLevel="1" x14ac:dyDescent="0.3">
      <c r="A70" s="128" t="s">
        <v>27</v>
      </c>
      <c r="B70" s="5" t="s">
        <v>26</v>
      </c>
      <c r="C70" s="5" t="s">
        <v>34</v>
      </c>
      <c r="D70" s="5" t="s">
        <v>38</v>
      </c>
      <c r="E70" s="4"/>
      <c r="F70" s="4"/>
      <c r="G70" s="3"/>
      <c r="H70" s="17"/>
      <c r="I70" s="2"/>
      <c r="J70" s="2"/>
      <c r="K70" s="123"/>
      <c r="L70" s="125"/>
      <c r="M70" s="125"/>
      <c r="N70" s="125"/>
      <c r="O70" s="125"/>
      <c r="P70" s="148">
        <f t="shared" si="1"/>
        <v>0</v>
      </c>
      <c r="Q70" s="126"/>
      <c r="R70" s="18"/>
      <c r="S70" s="16"/>
      <c r="T70" s="16"/>
      <c r="U70" s="15"/>
      <c r="V70" s="127"/>
    </row>
    <row r="71" spans="1:22" ht="57.6" outlineLevel="1" x14ac:dyDescent="0.3">
      <c r="A71" s="128" t="s">
        <v>27</v>
      </c>
      <c r="B71" s="5" t="s">
        <v>26</v>
      </c>
      <c r="C71" s="5" t="s">
        <v>34</v>
      </c>
      <c r="D71" s="5" t="s">
        <v>37</v>
      </c>
      <c r="E71" s="4"/>
      <c r="F71" s="4"/>
      <c r="G71" s="3"/>
      <c r="H71" s="17"/>
      <c r="I71" s="2"/>
      <c r="J71" s="2"/>
      <c r="K71" s="123"/>
      <c r="L71" s="125"/>
      <c r="M71" s="125"/>
      <c r="N71" s="125"/>
      <c r="O71" s="125"/>
      <c r="P71" s="148">
        <f t="shared" si="1"/>
        <v>0</v>
      </c>
      <c r="Q71" s="126"/>
      <c r="R71" s="18"/>
      <c r="S71" s="16"/>
      <c r="T71" s="16"/>
      <c r="U71" s="15"/>
      <c r="V71" s="127"/>
    </row>
    <row r="72" spans="1:22" ht="57.6" outlineLevel="1" x14ac:dyDescent="0.3">
      <c r="A72" s="128" t="s">
        <v>27</v>
      </c>
      <c r="B72" s="5" t="s">
        <v>26</v>
      </c>
      <c r="C72" s="5" t="s">
        <v>34</v>
      </c>
      <c r="D72" s="5" t="s">
        <v>36</v>
      </c>
      <c r="E72" s="4"/>
      <c r="F72" s="4"/>
      <c r="G72" s="3"/>
      <c r="H72" s="17"/>
      <c r="I72" s="2"/>
      <c r="J72" s="2"/>
      <c r="K72" s="123"/>
      <c r="L72" s="125"/>
      <c r="M72" s="125"/>
      <c r="N72" s="125"/>
      <c r="O72" s="125"/>
      <c r="P72" s="148">
        <f t="shared" si="1"/>
        <v>0</v>
      </c>
      <c r="Q72" s="126"/>
      <c r="R72" s="18"/>
      <c r="S72" s="16"/>
      <c r="T72" s="16"/>
      <c r="U72" s="15"/>
      <c r="V72" s="127"/>
    </row>
    <row r="73" spans="1:22" ht="14.4" customHeight="1" outlineLevel="1" x14ac:dyDescent="0.3">
      <c r="A73" s="128" t="s">
        <v>27</v>
      </c>
      <c r="B73" s="5" t="s">
        <v>26</v>
      </c>
      <c r="C73" s="5" t="s">
        <v>34</v>
      </c>
      <c r="D73" s="5" t="s">
        <v>35</v>
      </c>
      <c r="E73" s="4"/>
      <c r="F73" s="4"/>
      <c r="G73" s="3"/>
      <c r="H73" s="17"/>
      <c r="I73" s="2"/>
      <c r="J73" s="2"/>
      <c r="K73" s="123"/>
      <c r="L73" s="125"/>
      <c r="M73" s="125"/>
      <c r="N73" s="125"/>
      <c r="O73" s="125"/>
      <c r="P73" s="148">
        <f t="shared" si="1"/>
        <v>0</v>
      </c>
      <c r="Q73" s="126"/>
      <c r="R73" s="18"/>
      <c r="S73" s="16"/>
      <c r="T73" s="16"/>
      <c r="U73" s="15"/>
      <c r="V73" s="127"/>
    </row>
    <row r="74" spans="1:22" ht="57.6" outlineLevel="1" x14ac:dyDescent="0.3">
      <c r="A74" s="128" t="s">
        <v>27</v>
      </c>
      <c r="B74" s="5" t="s">
        <v>26</v>
      </c>
      <c r="C74" s="5" t="s">
        <v>34</v>
      </c>
      <c r="D74" s="5" t="s">
        <v>33</v>
      </c>
      <c r="E74" s="4"/>
      <c r="F74" s="4"/>
      <c r="G74" s="3"/>
      <c r="H74" s="17"/>
      <c r="I74" s="2"/>
      <c r="J74" s="2"/>
      <c r="K74" s="123"/>
      <c r="L74" s="125"/>
      <c r="M74" s="125"/>
      <c r="N74" s="125"/>
      <c r="O74" s="125"/>
      <c r="P74" s="148">
        <f t="shared" si="1"/>
        <v>0</v>
      </c>
      <c r="Q74" s="126"/>
      <c r="R74" s="18"/>
      <c r="S74" s="16"/>
      <c r="T74" s="16"/>
      <c r="U74" s="15"/>
      <c r="V74" s="127"/>
    </row>
    <row r="75" spans="1:22" ht="15" customHeight="1" outlineLevel="1" x14ac:dyDescent="0.3">
      <c r="A75" s="128" t="s">
        <v>27</v>
      </c>
      <c r="B75" s="5" t="s">
        <v>26</v>
      </c>
      <c r="C75" s="5" t="s">
        <v>31</v>
      </c>
      <c r="D75" s="5" t="s">
        <v>22</v>
      </c>
      <c r="E75" s="4"/>
      <c r="F75" s="4"/>
      <c r="G75" s="3"/>
      <c r="H75" s="17"/>
      <c r="I75" s="2"/>
      <c r="J75" s="2"/>
      <c r="K75" s="123"/>
      <c r="L75" s="125"/>
      <c r="M75" s="125"/>
      <c r="N75" s="125"/>
      <c r="O75" s="125"/>
      <c r="P75" s="148">
        <f t="shared" si="1"/>
        <v>0</v>
      </c>
      <c r="Q75" s="126"/>
      <c r="R75" s="18"/>
      <c r="S75" s="16"/>
      <c r="T75" s="16"/>
      <c r="U75" s="15"/>
      <c r="V75" s="127"/>
    </row>
    <row r="76" spans="1:22" ht="57.6" outlineLevel="1" x14ac:dyDescent="0.3">
      <c r="A76" s="128" t="s">
        <v>27</v>
      </c>
      <c r="B76" s="5" t="s">
        <v>26</v>
      </c>
      <c r="C76" s="5" t="s">
        <v>31</v>
      </c>
      <c r="D76" s="5" t="s">
        <v>32</v>
      </c>
      <c r="E76" s="4"/>
      <c r="F76" s="4"/>
      <c r="G76" s="3"/>
      <c r="H76" s="17"/>
      <c r="I76" s="2"/>
      <c r="J76" s="2"/>
      <c r="K76" s="123"/>
      <c r="L76" s="125"/>
      <c r="M76" s="125"/>
      <c r="N76" s="125"/>
      <c r="O76" s="125"/>
      <c r="P76" s="148">
        <f t="shared" si="1"/>
        <v>0</v>
      </c>
      <c r="Q76" s="126"/>
      <c r="R76" s="18"/>
      <c r="S76" s="16"/>
      <c r="T76" s="16"/>
      <c r="U76" s="15"/>
      <c r="V76" s="127"/>
    </row>
    <row r="77" spans="1:22" ht="57.6" outlineLevel="1" x14ac:dyDescent="0.3">
      <c r="A77" s="128" t="s">
        <v>27</v>
      </c>
      <c r="B77" s="5" t="s">
        <v>26</v>
      </c>
      <c r="C77" s="5" t="s">
        <v>31</v>
      </c>
      <c r="D77" s="5" t="s">
        <v>30</v>
      </c>
      <c r="E77" s="4"/>
      <c r="F77" s="4"/>
      <c r="G77" s="3"/>
      <c r="H77" s="17"/>
      <c r="I77" s="2"/>
      <c r="J77" s="2"/>
      <c r="K77" s="123"/>
      <c r="L77" s="125"/>
      <c r="M77" s="125"/>
      <c r="N77" s="125"/>
      <c r="O77" s="125"/>
      <c r="P77" s="148">
        <f t="shared" si="1"/>
        <v>0</v>
      </c>
      <c r="Q77" s="126"/>
      <c r="R77" s="18"/>
      <c r="S77" s="16"/>
      <c r="T77" s="16"/>
      <c r="U77" s="15"/>
      <c r="V77" s="127"/>
    </row>
    <row r="78" spans="1:22" ht="43.2" outlineLevel="1" x14ac:dyDescent="0.3">
      <c r="A78" s="128" t="s">
        <v>27</v>
      </c>
      <c r="B78" s="5" t="s">
        <v>26</v>
      </c>
      <c r="C78" s="5" t="s">
        <v>25</v>
      </c>
      <c r="D78" s="5" t="s">
        <v>29</v>
      </c>
      <c r="E78" s="4"/>
      <c r="F78" s="4"/>
      <c r="G78" s="3"/>
      <c r="H78" s="17"/>
      <c r="I78" s="2"/>
      <c r="J78" s="2"/>
      <c r="K78" s="123"/>
      <c r="L78" s="125"/>
      <c r="M78" s="125"/>
      <c r="N78" s="125"/>
      <c r="O78" s="125"/>
      <c r="P78" s="148">
        <f t="shared" si="1"/>
        <v>0</v>
      </c>
      <c r="Q78" s="126"/>
      <c r="R78" s="18"/>
      <c r="S78" s="16"/>
      <c r="T78" s="16"/>
      <c r="U78" s="15"/>
      <c r="V78" s="127"/>
    </row>
    <row r="79" spans="1:22" ht="28.8" outlineLevel="1" x14ac:dyDescent="0.3">
      <c r="A79" s="128" t="s">
        <v>27</v>
      </c>
      <c r="B79" s="5" t="s">
        <v>26</v>
      </c>
      <c r="C79" s="5" t="s">
        <v>25</v>
      </c>
      <c r="D79" s="5" t="s">
        <v>28</v>
      </c>
      <c r="E79" s="4"/>
      <c r="F79" s="4"/>
      <c r="G79" s="3"/>
      <c r="H79" s="17"/>
      <c r="I79" s="2"/>
      <c r="J79" s="2"/>
      <c r="K79" s="123"/>
      <c r="L79" s="125"/>
      <c r="M79" s="125"/>
      <c r="N79" s="125"/>
      <c r="O79" s="125"/>
      <c r="P79" s="148">
        <f t="shared" si="1"/>
        <v>0</v>
      </c>
      <c r="Q79" s="126"/>
      <c r="R79" s="18"/>
      <c r="S79" s="16"/>
      <c r="T79" s="16"/>
      <c r="U79" s="15"/>
      <c r="V79" s="127"/>
    </row>
    <row r="80" spans="1:22" ht="28.8" outlineLevel="1" x14ac:dyDescent="0.3">
      <c r="A80" s="128" t="s">
        <v>27</v>
      </c>
      <c r="B80" s="5" t="s">
        <v>26</v>
      </c>
      <c r="C80" s="5" t="s">
        <v>25</v>
      </c>
      <c r="D80" s="5" t="s">
        <v>24</v>
      </c>
      <c r="E80" s="4"/>
      <c r="F80" s="4"/>
      <c r="G80" s="3"/>
      <c r="H80" s="17"/>
      <c r="I80" s="2"/>
      <c r="J80" s="2"/>
      <c r="K80" s="123"/>
      <c r="L80" s="125"/>
      <c r="M80" s="125"/>
      <c r="N80" s="125"/>
      <c r="O80" s="125"/>
      <c r="P80" s="148">
        <f t="shared" si="1"/>
        <v>0</v>
      </c>
      <c r="Q80" s="126"/>
      <c r="R80" s="18"/>
      <c r="S80" s="16"/>
      <c r="T80" s="16"/>
      <c r="U80" s="15"/>
      <c r="V80" s="127"/>
    </row>
    <row r="81" spans="1:22" ht="72" outlineLevel="1" x14ac:dyDescent="0.3">
      <c r="A81" s="116" t="s">
        <v>13</v>
      </c>
      <c r="B81" s="6" t="s">
        <v>12</v>
      </c>
      <c r="C81" s="6" t="s">
        <v>21</v>
      </c>
      <c r="D81" s="6" t="s">
        <v>23</v>
      </c>
      <c r="E81" s="4"/>
      <c r="F81" s="4"/>
      <c r="G81" s="3"/>
      <c r="H81" s="17"/>
      <c r="I81" s="2"/>
      <c r="J81" s="2"/>
      <c r="K81" s="123"/>
      <c r="L81" s="125"/>
      <c r="M81" s="125"/>
      <c r="N81" s="125"/>
      <c r="O81" s="125"/>
      <c r="P81" s="148">
        <f t="shared" si="1"/>
        <v>0</v>
      </c>
      <c r="Q81" s="126"/>
      <c r="R81" s="18"/>
      <c r="S81" s="16"/>
      <c r="T81" s="16"/>
      <c r="U81" s="15"/>
      <c r="V81" s="127"/>
    </row>
    <row r="82" spans="1:22" ht="72" outlineLevel="1" x14ac:dyDescent="0.3">
      <c r="A82" s="116" t="s">
        <v>13</v>
      </c>
      <c r="B82" s="6" t="s">
        <v>12</v>
      </c>
      <c r="C82" s="6" t="s">
        <v>21</v>
      </c>
      <c r="D82" s="6" t="s">
        <v>22</v>
      </c>
      <c r="E82" s="4"/>
      <c r="F82" s="4"/>
      <c r="G82" s="3"/>
      <c r="H82" s="17"/>
      <c r="I82" s="2"/>
      <c r="J82" s="2"/>
      <c r="K82" s="123"/>
      <c r="L82" s="130"/>
      <c r="M82" s="130"/>
      <c r="N82" s="130"/>
      <c r="O82" s="125"/>
      <c r="P82" s="148">
        <f t="shared" si="1"/>
        <v>0</v>
      </c>
      <c r="Q82" s="126"/>
      <c r="R82" s="18"/>
      <c r="S82" s="16"/>
      <c r="T82" s="16"/>
      <c r="U82" s="15"/>
      <c r="V82" s="127"/>
    </row>
    <row r="83" spans="1:22" ht="72" outlineLevel="1" x14ac:dyDescent="0.3">
      <c r="A83" s="116" t="s">
        <v>13</v>
      </c>
      <c r="B83" s="6" t="s">
        <v>12</v>
      </c>
      <c r="C83" s="6" t="s">
        <v>21</v>
      </c>
      <c r="D83" s="6" t="s">
        <v>20</v>
      </c>
      <c r="E83" s="4"/>
      <c r="F83" s="4"/>
      <c r="G83" s="3"/>
      <c r="H83" s="17"/>
      <c r="I83" s="2"/>
      <c r="J83" s="2"/>
      <c r="K83" s="123"/>
      <c r="L83" s="150"/>
      <c r="M83" s="150"/>
      <c r="N83" s="150"/>
      <c r="O83" s="125"/>
      <c r="P83" s="148">
        <f t="shared" si="1"/>
        <v>0</v>
      </c>
      <c r="Q83" s="126"/>
      <c r="R83" s="18"/>
      <c r="S83" s="16"/>
      <c r="T83" s="16"/>
      <c r="U83" s="15"/>
      <c r="V83" s="127"/>
    </row>
    <row r="84" spans="1:22" ht="57.6" outlineLevel="1" x14ac:dyDescent="0.3">
      <c r="A84" s="116" t="s">
        <v>13</v>
      </c>
      <c r="B84" s="6" t="s">
        <v>12</v>
      </c>
      <c r="C84" s="6" t="s">
        <v>17</v>
      </c>
      <c r="D84" s="6" t="s">
        <v>19</v>
      </c>
      <c r="E84" s="4"/>
      <c r="F84" s="4"/>
      <c r="G84" s="3"/>
      <c r="H84" s="17"/>
      <c r="I84" s="2"/>
      <c r="J84" s="2"/>
      <c r="K84" s="123"/>
      <c r="L84" s="119"/>
      <c r="M84" s="119"/>
      <c r="N84" s="119"/>
      <c r="O84" s="125"/>
      <c r="P84" s="148">
        <f t="shared" si="1"/>
        <v>0</v>
      </c>
      <c r="Q84" s="126"/>
      <c r="R84" s="18"/>
      <c r="S84" s="16"/>
      <c r="T84" s="16"/>
      <c r="U84" s="15"/>
      <c r="V84" s="127"/>
    </row>
    <row r="85" spans="1:22" ht="57.6" outlineLevel="1" x14ac:dyDescent="0.3">
      <c r="A85" s="116" t="s">
        <v>13</v>
      </c>
      <c r="B85" s="6" t="s">
        <v>12</v>
      </c>
      <c r="C85" s="6" t="s">
        <v>17</v>
      </c>
      <c r="D85" s="6" t="s">
        <v>18</v>
      </c>
      <c r="E85" s="4"/>
      <c r="F85" s="4"/>
      <c r="G85" s="3"/>
      <c r="H85" s="17"/>
      <c r="I85" s="2"/>
      <c r="J85" s="2"/>
      <c r="K85" s="123"/>
      <c r="L85" s="125"/>
      <c r="M85" s="125"/>
      <c r="N85" s="125"/>
      <c r="O85" s="125"/>
      <c r="P85" s="148">
        <f t="shared" si="1"/>
        <v>0</v>
      </c>
      <c r="Q85" s="126"/>
      <c r="R85" s="18"/>
      <c r="S85" s="16"/>
      <c r="T85" s="16"/>
      <c r="U85" s="15"/>
      <c r="V85" s="127"/>
    </row>
    <row r="86" spans="1:22" ht="57.6" outlineLevel="1" x14ac:dyDescent="0.3">
      <c r="A86" s="116" t="s">
        <v>13</v>
      </c>
      <c r="B86" s="6" t="s">
        <v>12</v>
      </c>
      <c r="C86" s="6" t="s">
        <v>17</v>
      </c>
      <c r="D86" s="6" t="s">
        <v>16</v>
      </c>
      <c r="E86" s="4"/>
      <c r="F86" s="4"/>
      <c r="G86" s="3"/>
      <c r="H86" s="17"/>
      <c r="I86" s="2"/>
      <c r="J86" s="2"/>
      <c r="K86" s="123"/>
      <c r="L86" s="125"/>
      <c r="M86" s="125"/>
      <c r="N86" s="125"/>
      <c r="O86" s="125"/>
      <c r="P86" s="148">
        <f t="shared" si="1"/>
        <v>0</v>
      </c>
      <c r="Q86" s="126"/>
      <c r="R86" s="18"/>
      <c r="S86" s="16"/>
      <c r="T86" s="16"/>
      <c r="U86" s="15"/>
      <c r="V86" s="127"/>
    </row>
    <row r="87" spans="1:22" ht="57.6" outlineLevel="1" x14ac:dyDescent="0.3">
      <c r="A87" s="116" t="s">
        <v>13</v>
      </c>
      <c r="B87" s="6" t="s">
        <v>12</v>
      </c>
      <c r="C87" s="6" t="s">
        <v>11</v>
      </c>
      <c r="D87" s="6" t="s">
        <v>15</v>
      </c>
      <c r="E87" s="4"/>
      <c r="F87" s="4"/>
      <c r="G87" s="3"/>
      <c r="H87" s="17"/>
      <c r="I87" s="2"/>
      <c r="J87" s="2"/>
      <c r="K87" s="123"/>
      <c r="L87" s="125"/>
      <c r="M87" s="125"/>
      <c r="N87" s="125"/>
      <c r="O87" s="125"/>
      <c r="P87" s="148">
        <f t="shared" si="1"/>
        <v>0</v>
      </c>
      <c r="Q87" s="126"/>
      <c r="R87" s="18"/>
      <c r="S87" s="16"/>
      <c r="T87" s="16"/>
      <c r="U87" s="15"/>
      <c r="V87" s="127"/>
    </row>
    <row r="88" spans="1:22" ht="57.6" outlineLevel="1" x14ac:dyDescent="0.3">
      <c r="A88" s="116" t="s">
        <v>13</v>
      </c>
      <c r="B88" s="6" t="s">
        <v>12</v>
      </c>
      <c r="C88" s="6" t="s">
        <v>11</v>
      </c>
      <c r="D88" s="6" t="s">
        <v>14</v>
      </c>
      <c r="E88" s="4"/>
      <c r="F88" s="4"/>
      <c r="G88" s="3"/>
      <c r="H88" s="17"/>
      <c r="I88" s="2"/>
      <c r="J88" s="2"/>
      <c r="K88" s="123"/>
      <c r="L88" s="125"/>
      <c r="M88" s="125"/>
      <c r="N88" s="125"/>
      <c r="O88" s="125"/>
      <c r="P88" s="148">
        <f t="shared" si="1"/>
        <v>0</v>
      </c>
      <c r="Q88" s="126"/>
      <c r="R88" s="18"/>
      <c r="S88" s="16"/>
      <c r="T88" s="16"/>
      <c r="U88" s="15"/>
      <c r="V88" s="127"/>
    </row>
    <row r="89" spans="1:22" ht="58.2" outlineLevel="1" thickBot="1" x14ac:dyDescent="0.35">
      <c r="A89" s="116" t="s">
        <v>13</v>
      </c>
      <c r="B89" s="6" t="s">
        <v>12</v>
      </c>
      <c r="C89" s="6" t="s">
        <v>11</v>
      </c>
      <c r="D89" s="6" t="s">
        <v>10</v>
      </c>
      <c r="E89" s="4"/>
      <c r="F89" s="4"/>
      <c r="G89" s="3"/>
      <c r="H89" s="17"/>
      <c r="I89" s="2"/>
      <c r="J89" s="2"/>
      <c r="K89" s="155"/>
      <c r="L89" s="130"/>
      <c r="M89" s="130"/>
      <c r="N89" s="130"/>
      <c r="O89" s="130"/>
      <c r="P89" s="156">
        <f t="shared" si="1"/>
        <v>0</v>
      </c>
      <c r="Q89" s="132"/>
      <c r="R89" s="133"/>
      <c r="S89" s="134"/>
      <c r="T89" s="134"/>
      <c r="U89" s="135"/>
      <c r="V89" s="136"/>
    </row>
    <row r="90" spans="1:22" s="165" customFormat="1" ht="45" customHeight="1" thickBot="1" x14ac:dyDescent="0.35">
      <c r="A90" s="48" t="s">
        <v>155</v>
      </c>
      <c r="B90" s="157"/>
      <c r="C90" s="157"/>
      <c r="D90" s="157"/>
      <c r="E90" s="157"/>
      <c r="F90" s="157"/>
      <c r="G90" s="158"/>
      <c r="H90" s="157"/>
      <c r="I90" s="158"/>
      <c r="J90" s="158"/>
      <c r="K90" s="159"/>
      <c r="L90" s="160"/>
      <c r="M90" s="160"/>
      <c r="N90" s="160"/>
      <c r="O90" s="160"/>
      <c r="P90" s="161"/>
      <c r="Q90" s="162"/>
      <c r="R90" s="163"/>
      <c r="S90" s="159"/>
      <c r="T90" s="159"/>
      <c r="U90" s="159"/>
      <c r="V90" s="164"/>
    </row>
    <row r="91" spans="1:22" ht="101.4" outlineLevel="1" thickTop="1" x14ac:dyDescent="0.3">
      <c r="A91" s="128" t="s">
        <v>3</v>
      </c>
      <c r="B91" s="5" t="s">
        <v>2</v>
      </c>
      <c r="C91" s="5" t="s">
        <v>9</v>
      </c>
      <c r="D91" s="5"/>
      <c r="E91" s="4" t="s">
        <v>195</v>
      </c>
      <c r="F91" s="4" t="s">
        <v>188</v>
      </c>
      <c r="G91" s="3" t="s">
        <v>159</v>
      </c>
      <c r="H91" s="17" t="s">
        <v>220</v>
      </c>
      <c r="I91" s="2" t="s">
        <v>221</v>
      </c>
      <c r="J91" s="2" t="s">
        <v>234</v>
      </c>
      <c r="K91" s="175" t="s">
        <v>223</v>
      </c>
      <c r="L91" s="119">
        <v>4</v>
      </c>
      <c r="M91" s="119">
        <v>2</v>
      </c>
      <c r="N91" s="119">
        <v>3</v>
      </c>
      <c r="O91" s="119">
        <v>5</v>
      </c>
      <c r="P91" s="120">
        <f t="shared" ref="P91:P97" si="2">(L91+M91+N91+O91)/4</f>
        <v>3.5</v>
      </c>
      <c r="Q91" s="121" t="s">
        <v>224</v>
      </c>
      <c r="R91" s="176" t="s">
        <v>237</v>
      </c>
      <c r="S91" s="177" t="s">
        <v>219</v>
      </c>
      <c r="T91" s="20" t="s">
        <v>161</v>
      </c>
      <c r="U91" s="178" t="s">
        <v>238</v>
      </c>
      <c r="V91" s="122"/>
    </row>
    <row r="92" spans="1:22" ht="43.2" outlineLevel="1" x14ac:dyDescent="0.3">
      <c r="A92" s="128" t="s">
        <v>3</v>
      </c>
      <c r="B92" s="5" t="s">
        <v>2</v>
      </c>
      <c r="C92" s="5" t="s">
        <v>8</v>
      </c>
      <c r="D92" s="5"/>
      <c r="E92" s="4"/>
      <c r="F92" s="4"/>
      <c r="G92" s="3"/>
      <c r="H92" s="17"/>
      <c r="I92" s="2"/>
      <c r="J92" s="2"/>
      <c r="K92" s="123"/>
      <c r="L92" s="125"/>
      <c r="M92" s="125"/>
      <c r="N92" s="125"/>
      <c r="O92" s="119"/>
      <c r="P92" s="148">
        <f t="shared" si="2"/>
        <v>0</v>
      </c>
      <c r="Q92" s="126"/>
      <c r="R92" s="18"/>
      <c r="S92" s="16"/>
      <c r="T92" s="16"/>
      <c r="U92" s="15"/>
      <c r="V92" s="127"/>
    </row>
    <row r="93" spans="1:22" ht="28.8" outlineLevel="1" x14ac:dyDescent="0.3">
      <c r="A93" s="128" t="s">
        <v>3</v>
      </c>
      <c r="B93" s="5" t="s">
        <v>2</v>
      </c>
      <c r="C93" s="5" t="s">
        <v>7</v>
      </c>
      <c r="D93" s="5"/>
      <c r="E93" s="4"/>
      <c r="F93" s="4"/>
      <c r="G93" s="3"/>
      <c r="H93" s="17"/>
      <c r="I93" s="2"/>
      <c r="J93" s="2"/>
      <c r="K93" s="123"/>
      <c r="L93" s="125"/>
      <c r="M93" s="125"/>
      <c r="N93" s="125"/>
      <c r="O93" s="119"/>
      <c r="P93" s="148">
        <f t="shared" si="2"/>
        <v>0</v>
      </c>
      <c r="Q93" s="126"/>
      <c r="R93" s="18"/>
      <c r="S93" s="16"/>
      <c r="T93" s="16"/>
      <c r="U93" s="15"/>
      <c r="V93" s="127"/>
    </row>
    <row r="94" spans="1:22" ht="28.8" outlineLevel="1" x14ac:dyDescent="0.3">
      <c r="A94" s="128" t="s">
        <v>3</v>
      </c>
      <c r="B94" s="5" t="s">
        <v>2</v>
      </c>
      <c r="C94" s="5" t="s">
        <v>6</v>
      </c>
      <c r="D94" s="5"/>
      <c r="E94" s="4"/>
      <c r="F94" s="4"/>
      <c r="G94" s="3"/>
      <c r="H94" s="17"/>
      <c r="I94" s="2"/>
      <c r="J94" s="2"/>
      <c r="K94" s="123"/>
      <c r="L94" s="125"/>
      <c r="M94" s="125"/>
      <c r="N94" s="125"/>
      <c r="O94" s="119"/>
      <c r="P94" s="148">
        <f t="shared" si="2"/>
        <v>0</v>
      </c>
      <c r="Q94" s="126"/>
      <c r="R94" s="18"/>
      <c r="S94" s="16"/>
      <c r="T94" s="16"/>
      <c r="U94" s="15"/>
      <c r="V94" s="127"/>
    </row>
    <row r="95" spans="1:22" ht="72" outlineLevel="1" x14ac:dyDescent="0.3">
      <c r="A95" s="128" t="s">
        <v>3</v>
      </c>
      <c r="B95" s="5" t="s">
        <v>2</v>
      </c>
      <c r="C95" s="5" t="s">
        <v>5</v>
      </c>
      <c r="D95" s="5"/>
      <c r="E95" s="4"/>
      <c r="F95" s="4"/>
      <c r="G95" s="3"/>
      <c r="H95" s="17"/>
      <c r="I95" s="2"/>
      <c r="J95" s="2"/>
      <c r="K95" s="123"/>
      <c r="L95" s="125"/>
      <c r="M95" s="125"/>
      <c r="N95" s="125"/>
      <c r="O95" s="119"/>
      <c r="P95" s="148">
        <f t="shared" si="2"/>
        <v>0</v>
      </c>
      <c r="Q95" s="126"/>
      <c r="R95" s="18"/>
      <c r="S95" s="16"/>
      <c r="T95" s="16"/>
      <c r="U95" s="15"/>
      <c r="V95" s="127"/>
    </row>
    <row r="96" spans="1:22" ht="43.2" outlineLevel="1" x14ac:dyDescent="0.3">
      <c r="A96" s="128" t="s">
        <v>3</v>
      </c>
      <c r="B96" s="5" t="s">
        <v>2</v>
      </c>
      <c r="C96" s="5" t="s">
        <v>1</v>
      </c>
      <c r="D96" s="5" t="s">
        <v>4</v>
      </c>
      <c r="E96" s="4"/>
      <c r="F96" s="4"/>
      <c r="G96" s="3"/>
      <c r="H96" s="17"/>
      <c r="I96" s="2"/>
      <c r="J96" s="2"/>
      <c r="K96" s="123"/>
      <c r="L96" s="125"/>
      <c r="M96" s="125"/>
      <c r="N96" s="125"/>
      <c r="O96" s="119"/>
      <c r="P96" s="148">
        <f t="shared" si="2"/>
        <v>0</v>
      </c>
      <c r="Q96" s="126"/>
      <c r="R96" s="18"/>
      <c r="S96" s="16"/>
      <c r="T96" s="16"/>
      <c r="U96" s="15"/>
      <c r="V96" s="127"/>
    </row>
    <row r="97" spans="1:22" ht="43.8" outlineLevel="1" thickBot="1" x14ac:dyDescent="0.35">
      <c r="A97" s="128" t="s">
        <v>3</v>
      </c>
      <c r="B97" s="5" t="s">
        <v>2</v>
      </c>
      <c r="C97" s="5" t="s">
        <v>1</v>
      </c>
      <c r="D97" s="5" t="s">
        <v>0</v>
      </c>
      <c r="E97" s="4"/>
      <c r="F97" s="4"/>
      <c r="G97" s="3"/>
      <c r="H97" s="17"/>
      <c r="I97" s="2"/>
      <c r="J97" s="2"/>
      <c r="K97" s="155"/>
      <c r="L97" s="130"/>
      <c r="M97" s="130"/>
      <c r="N97" s="130"/>
      <c r="O97" s="131"/>
      <c r="P97" s="156">
        <f t="shared" si="2"/>
        <v>0</v>
      </c>
      <c r="Q97" s="132"/>
      <c r="R97" s="133"/>
      <c r="S97" s="134"/>
      <c r="T97" s="134"/>
      <c r="U97" s="135"/>
      <c r="V97" s="136"/>
    </row>
    <row r="98" spans="1:22" ht="66.599999999999994" customHeight="1" thickBot="1" x14ac:dyDescent="0.35">
      <c r="A98" s="44" t="s">
        <v>136</v>
      </c>
      <c r="B98" s="45"/>
      <c r="C98" s="45"/>
      <c r="D98" s="45"/>
      <c r="E98" s="45"/>
      <c r="F98" s="166"/>
      <c r="G98" s="46"/>
      <c r="H98" s="45"/>
      <c r="I98" s="46"/>
      <c r="J98" s="46"/>
      <c r="K98" s="41"/>
      <c r="L98" s="42"/>
      <c r="M98" s="42"/>
      <c r="N98" s="42"/>
      <c r="O98" s="42"/>
      <c r="P98" s="42"/>
      <c r="Q98" s="42"/>
      <c r="R98" s="41"/>
      <c r="S98" s="41"/>
      <c r="T98" s="41"/>
      <c r="U98" s="41"/>
      <c r="V98" s="167"/>
    </row>
    <row r="99" spans="1:22" ht="29.4" outlineLevel="1" thickTop="1" x14ac:dyDescent="0.3">
      <c r="A99" s="6" t="s">
        <v>132</v>
      </c>
      <c r="B99" s="6" t="s">
        <v>135</v>
      </c>
      <c r="C99" s="6"/>
      <c r="D99" s="6"/>
      <c r="E99" s="4"/>
      <c r="F99" s="4"/>
      <c r="G99" s="3"/>
      <c r="H99" s="17"/>
      <c r="I99" s="2"/>
      <c r="J99" s="2"/>
      <c r="K99" s="117"/>
      <c r="L99" s="119"/>
      <c r="M99" s="119"/>
      <c r="N99" s="119"/>
      <c r="O99" s="119"/>
      <c r="P99" s="120">
        <f>(L99+M99+N99+O99)/4</f>
        <v>0</v>
      </c>
      <c r="Q99" s="121"/>
      <c r="R99" s="29"/>
      <c r="S99" s="20"/>
      <c r="T99" s="20"/>
      <c r="U99" s="19"/>
      <c r="V99" s="19"/>
    </row>
    <row r="100" spans="1:22" outlineLevel="1" x14ac:dyDescent="0.3">
      <c r="A100" s="6"/>
      <c r="B100" s="6"/>
      <c r="C100" s="6"/>
      <c r="D100" s="6"/>
      <c r="E100" s="4"/>
      <c r="F100" s="4"/>
      <c r="G100" s="3"/>
      <c r="H100" s="17"/>
      <c r="I100" s="2"/>
      <c r="J100" s="2"/>
      <c r="K100" s="123"/>
      <c r="L100" s="125"/>
      <c r="M100" s="125"/>
      <c r="N100" s="125"/>
      <c r="O100" s="119"/>
      <c r="P100" s="148">
        <f>(L100+M100+N100+O100)/4</f>
        <v>0</v>
      </c>
      <c r="Q100" s="126"/>
      <c r="R100" s="18"/>
      <c r="S100" s="16"/>
      <c r="T100" s="16"/>
      <c r="U100" s="15"/>
      <c r="V100" s="15"/>
    </row>
    <row r="101" spans="1:22" outlineLevel="1" x14ac:dyDescent="0.3">
      <c r="A101" s="6"/>
      <c r="B101" s="6"/>
      <c r="C101" s="6"/>
      <c r="D101" s="6"/>
      <c r="E101" s="4"/>
      <c r="F101" s="4"/>
      <c r="G101" s="3"/>
      <c r="H101" s="17"/>
      <c r="I101" s="2"/>
      <c r="J101" s="2"/>
      <c r="K101" s="123"/>
      <c r="L101" s="125"/>
      <c r="M101" s="125"/>
      <c r="N101" s="125"/>
      <c r="O101" s="119"/>
      <c r="P101" s="148">
        <f>(L101+M101+N101+O101)/4</f>
        <v>0</v>
      </c>
      <c r="Q101" s="126"/>
      <c r="R101" s="18"/>
      <c r="S101" s="16"/>
      <c r="T101" s="16"/>
      <c r="U101" s="15"/>
      <c r="V101" s="15"/>
    </row>
    <row r="102" spans="1:22" outlineLevel="1" x14ac:dyDescent="0.3">
      <c r="A102" s="6"/>
      <c r="B102" s="6"/>
      <c r="C102" s="6"/>
      <c r="D102" s="6"/>
      <c r="E102" s="4"/>
      <c r="F102" s="4"/>
      <c r="G102" s="3"/>
      <c r="H102" s="17"/>
      <c r="I102" s="2"/>
      <c r="J102" s="2"/>
      <c r="K102" s="123"/>
      <c r="L102" s="125"/>
      <c r="M102" s="125"/>
      <c r="N102" s="125"/>
      <c r="O102" s="119"/>
      <c r="P102" s="148">
        <f>(L102+M102+N102+O102)/4</f>
        <v>0</v>
      </c>
      <c r="Q102" s="126"/>
      <c r="R102" s="18"/>
      <c r="S102" s="16"/>
      <c r="T102" s="16"/>
      <c r="U102" s="15"/>
      <c r="V102" s="15"/>
    </row>
    <row r="105" spans="1:22" ht="14.4" customHeight="1" x14ac:dyDescent="0.3">
      <c r="L105" s="324"/>
      <c r="M105" s="324"/>
      <c r="N105" s="324"/>
      <c r="O105" s="324"/>
      <c r="P105" s="324"/>
      <c r="Q105" s="324"/>
    </row>
    <row r="106" spans="1:22" x14ac:dyDescent="0.3">
      <c r="L106" s="324"/>
      <c r="M106" s="324"/>
      <c r="N106" s="324"/>
      <c r="O106" s="324"/>
      <c r="P106" s="324"/>
      <c r="Q106" s="324"/>
    </row>
    <row r="107" spans="1:22" x14ac:dyDescent="0.3">
      <c r="L107" s="324"/>
      <c r="M107" s="324"/>
      <c r="N107" s="324"/>
      <c r="O107" s="324"/>
      <c r="P107" s="324"/>
      <c r="Q107" s="324"/>
    </row>
    <row r="108" spans="1:22" x14ac:dyDescent="0.3">
      <c r="L108" s="324"/>
      <c r="M108" s="324"/>
      <c r="N108" s="324"/>
      <c r="O108" s="324"/>
      <c r="P108" s="324"/>
      <c r="Q108" s="324"/>
    </row>
    <row r="109" spans="1:22" x14ac:dyDescent="0.3">
      <c r="L109" s="324"/>
      <c r="M109" s="324"/>
      <c r="N109" s="324"/>
      <c r="O109" s="324"/>
      <c r="P109" s="324"/>
      <c r="Q109" s="324"/>
    </row>
    <row r="110" spans="1:22" x14ac:dyDescent="0.3">
      <c r="L110" s="324"/>
      <c r="M110" s="324"/>
      <c r="N110" s="324"/>
      <c r="O110" s="324"/>
      <c r="P110" s="324"/>
      <c r="Q110" s="324"/>
    </row>
    <row r="111" spans="1:22" x14ac:dyDescent="0.3">
      <c r="L111" s="324"/>
      <c r="M111" s="324"/>
      <c r="N111" s="324"/>
      <c r="O111" s="324"/>
      <c r="P111" s="324"/>
      <c r="Q111" s="324"/>
    </row>
    <row r="112" spans="1:22" x14ac:dyDescent="0.3">
      <c r="L112" s="324"/>
      <c r="M112" s="324"/>
      <c r="N112" s="324"/>
      <c r="O112" s="324"/>
      <c r="P112" s="324"/>
      <c r="Q112" s="324"/>
    </row>
    <row r="113" spans="12:17" x14ac:dyDescent="0.3">
      <c r="L113" s="324"/>
      <c r="M113" s="324"/>
      <c r="N113" s="324"/>
      <c r="O113" s="324"/>
      <c r="P113" s="324"/>
      <c r="Q113" s="324"/>
    </row>
    <row r="114" spans="12:17" x14ac:dyDescent="0.3">
      <c r="L114" s="324"/>
      <c r="M114" s="324"/>
      <c r="N114" s="324"/>
      <c r="O114" s="324"/>
      <c r="P114" s="324"/>
      <c r="Q114" s="324"/>
    </row>
    <row r="115" spans="12:17" x14ac:dyDescent="0.3">
      <c r="L115" s="324"/>
      <c r="M115" s="324"/>
      <c r="N115" s="324"/>
      <c r="O115" s="324"/>
      <c r="P115" s="324"/>
      <c r="Q115" s="324"/>
    </row>
    <row r="116" spans="12:17" x14ac:dyDescent="0.3">
      <c r="L116" s="324"/>
      <c r="M116" s="324"/>
      <c r="N116" s="324"/>
      <c r="O116" s="324"/>
      <c r="P116" s="324"/>
      <c r="Q116" s="324"/>
    </row>
    <row r="117" spans="12:17" x14ac:dyDescent="0.3">
      <c r="L117" s="324"/>
      <c r="M117" s="324"/>
      <c r="N117" s="324"/>
      <c r="O117" s="324"/>
      <c r="P117" s="324"/>
      <c r="Q117" s="324"/>
    </row>
    <row r="118" spans="12:17" x14ac:dyDescent="0.3">
      <c r="L118" s="324"/>
      <c r="M118" s="324"/>
      <c r="N118" s="324"/>
      <c r="O118" s="324"/>
      <c r="P118" s="324"/>
      <c r="Q118" s="324"/>
    </row>
    <row r="119" spans="12:17" x14ac:dyDescent="0.3">
      <c r="L119" s="324"/>
      <c r="M119" s="324"/>
      <c r="N119" s="324"/>
      <c r="O119" s="324"/>
      <c r="P119" s="324"/>
      <c r="Q119" s="324"/>
    </row>
    <row r="120" spans="12:17" x14ac:dyDescent="0.3">
      <c r="L120" s="324"/>
      <c r="M120" s="324"/>
      <c r="N120" s="324"/>
      <c r="O120" s="324"/>
      <c r="P120" s="324"/>
      <c r="Q120" s="324"/>
    </row>
    <row r="121" spans="12:17" x14ac:dyDescent="0.3">
      <c r="L121" s="324"/>
      <c r="M121" s="324"/>
      <c r="N121" s="324"/>
      <c r="O121" s="324"/>
      <c r="P121" s="324"/>
      <c r="Q121" s="324"/>
    </row>
    <row r="122" spans="12:17" x14ac:dyDescent="0.3">
      <c r="L122" s="324"/>
      <c r="M122" s="324"/>
      <c r="N122" s="324"/>
      <c r="O122" s="324"/>
      <c r="P122" s="324"/>
      <c r="Q122" s="324"/>
    </row>
    <row r="123" spans="12:17" x14ac:dyDescent="0.3">
      <c r="L123" s="324"/>
      <c r="M123" s="324"/>
      <c r="N123" s="324"/>
      <c r="O123" s="324"/>
      <c r="P123" s="324"/>
      <c r="Q123" s="324"/>
    </row>
  </sheetData>
  <mergeCells count="9">
    <mergeCell ref="L105:Q123"/>
    <mergeCell ref="A1:V1"/>
    <mergeCell ref="A2:D4"/>
    <mergeCell ref="E2:V3"/>
    <mergeCell ref="F4:G4"/>
    <mergeCell ref="H4:K4"/>
    <mergeCell ref="L4:Q4"/>
    <mergeCell ref="R4:T4"/>
    <mergeCell ref="U4:V4"/>
  </mergeCells>
  <conditionalFormatting sqref="P6:P102">
    <cfRule type="cellIs" dxfId="113" priority="1" operator="between">
      <formula>2.5</formula>
      <formula>3.4</formula>
    </cfRule>
  </conditionalFormatting>
  <conditionalFormatting sqref="P7:Q33 P35:Q102">
    <cfRule type="cellIs" dxfId="112" priority="2" operator="between">
      <formula>3.5</formula>
      <formula>5</formula>
    </cfRule>
    <cfRule type="cellIs" dxfId="111" priority="3" stopIfTrue="1" operator="between">
      <formula>0.1</formula>
      <formula>2.4</formula>
    </cfRule>
  </conditionalFormatting>
  <dataValidations count="22">
    <dataValidation allowBlank="1" showInputMessage="1" showErrorMessage="1" promptTitle="Eingabehilfe" prompt="Halten Sie die Abkürzung der Auswirkung kurz und eindeutig." sqref="E5" xr:uid="{057B96F0-5374-40EB-8A7A-A1E5399A512B}"/>
    <dataValidation allowBlank="1" showInputMessage="1" showErrorMessage="1" promptTitle="Eingabehilfe:" prompt="5 = Keine Umkehrbarkeit_x000a_4 = Sehr geringe Umkehrbarkeit_x000a_3 = Geringe Umkehrbarkeit_x000a_2 = Teilweise umkehrbar _x000a_1 = Hohe Umkehrbarkeit_x000a_0 = Keine Betroffenheit" sqref="N5" xr:uid="{5CDD77FE-8740-40F7-826C-2C1479BD73FD}"/>
    <dataValidation allowBlank="1" showInputMessage="1" showErrorMessage="1" prompt="Dropdown-Auswahl:_x000a_Gefordert ist die Abdeckung aller Akteure in der Wertschöpfungskette, weshalb die Betrachtung der vor- und nachgelagerten Wertschöpfung, sowie des eigenen Betriebs empfohlen wird. _x000a_" sqref="I5:I6" xr:uid="{DEFB0A7C-FC8E-4E7A-ACB9-BE68098BC7B2}"/>
    <dataValidation allowBlank="1" showInputMessage="1" showErrorMessage="1" prompt="Dropdown-Auswahl:_x000a_kurzfristig = zugrundeliegender Berichtszeitraum_x000a__x000a_mittelfristig = vom Ende des als kurzfristig definiterten                              Berichtszeitraums bis zu 5 Jahren_x000a__x000a_langfristig = über 5 Jahre_x000a_" sqref="H5:H6" xr:uid="{81744E8A-8A33-4C45-9B86-C97A3472B56F}"/>
    <dataValidation allowBlank="1" showInputMessage="1" showErrorMessage="1" promptTitle="Eingabehilfe:" prompt="1 = 0-20%_x000a_2 = 20-40%_x000a_3 = 40-60%_x000a_4 = 60-80%_x000a_5 = 80-100%" sqref="O5:O6" xr:uid="{95E739BE-83FA-4588-B1BC-0BB62BAC2B47}"/>
    <dataValidation allowBlank="1" showInputMessage="1" showErrorMessage="1" prompt="Dropdown-Auswahl" sqref="J5:K6" xr:uid="{CFEB60F3-7FA4-4A41-9FAF-B7CE165DFDD3}"/>
    <dataValidation allowBlank="1" showInputMessage="1" showErrorMessage="1" promptTitle="Eingabehilfe:" prompt="0 = Keine Betroffenheit_x000a_1 = Sehr geringes Ausmaß_x000a_2 = Geringes Außmaß_x000a_3 = Mittleres Ausmaß_x000a_4 = Hohes Ausmaß_x000a_5 = Sehr hohes Ausmaß" sqref="L5:L6" xr:uid="{D2D1B53F-6940-4C58-97E9-7F9C9ADC7CBF}"/>
    <dataValidation allowBlank="1" showInputMessage="1" showErrorMessage="1" promptTitle="Eingabehilfe:" prompt="0 = Keine Betroffenheit_x000a_1 = Sehr geringer Umfang_x000a_2 = Geringer Umfang_x000a_3 = Mittlerer Umfang_x000a_4 = Hoher Umfang_x000a_5 = Sehr hoher Umfang" sqref="M5:M6" xr:uid="{C7F4CA93-6831-4CFC-A698-00AEB40EC53D}"/>
    <dataValidation allowBlank="1" showInputMessage="1" showErrorMessage="1" promptTitle="Eingabehilfe:" prompt="0 = Keine Betroffenheit_x000a_1 = Keine Umkehrbarkeit_x000a_2 = Geringe Umkehrbarkeit_x000a_3 = Teilweise umkehrbar _x000a_4 = Hohe Umkehrbarkeit_x000a_5 = Sehr hohe Umkehrbarkeit" sqref="N6" xr:uid="{EFC2724B-0B73-4EFF-80FA-112415946B51}"/>
    <dataValidation allowBlank="1" showInputMessage="1" showErrorMessage="1" promptTitle="Eingabehilfe: " prompt="Narrative Beschreibung der Auswirkung._x000a_Siehe hierzu auch: https://www.deutscher-nachhaltigkeitskodex.de/media/4ijpazw4/dnk_iros-impacts-risks-and-opportunities.pdf" sqref="F5:F6" xr:uid="{33C74E4E-F29C-45E3-A297-EF4410EDBF51}"/>
    <dataValidation allowBlank="1" showInputMessage="1" showErrorMessage="1" prompt="Um wesentliche Auswirkungen zu definieren, werden alle Auswirkungen der Longlist (I) in dieser Tabelle bewertet. " sqref="G5:G6" xr:uid="{65A7E511-1EB8-4867-8E92-777692540330}"/>
    <dataValidation allowBlank="1" showInputMessage="1" showErrorMessage="1" promptTitle="Eingabehilfe:" prompt="Filtere die wesentlichen Risiken und Chancen zur Identifikation berichtspflichtiger Datenpunkte." sqref="Q5:Q6" xr:uid="{96586CAB-A1B8-4FA2-94FD-5B02FEC9D2E7}"/>
    <dataValidation type="list" allowBlank="1" showInputMessage="1" showErrorMessage="1" sqref="L7:O102" xr:uid="{6C62F847-49D8-4BC6-BE57-08027507E564}">
      <formula1>"0,1,2,3,4,5"</formula1>
    </dataValidation>
    <dataValidation type="list" allowBlank="1" showInputMessage="1" showErrorMessage="1" sqref="K34 K90 K98" xr:uid="{8F10D3F6-F71B-4A46-B25C-D8854D263398}">
      <formula1>"Tatsächlich,Potenziell"</formula1>
    </dataValidation>
    <dataValidation type="list" allowBlank="1" showInputMessage="1" showErrorMessage="1" sqref="H7:H102" xr:uid="{028D9E46-7DB0-4D3C-A1DF-FF71675550E1}">
      <formula1>"Kurzfristig,Mittelfristig,Langfristig"</formula1>
    </dataValidation>
    <dataValidation type="list" allowBlank="1" showInputMessage="1" showErrorMessage="1" sqref="J7:J102" xr:uid="{94722F7A-0004-4717-A778-9B38AEB9A7AD}">
      <formula1>"Positiv,Negativ"</formula1>
    </dataValidation>
    <dataValidation type="list" allowBlank="1" showInputMessage="1" showErrorMessage="1" sqref="I7:I102" xr:uid="{EB4FD084-A2C5-4443-BDC2-F9D488D5060F}">
      <formula1>"Vorgelagerte Wertschöpfungskette,Eigener Betrieb,Nachgelagerte Wertschöpfungskette"</formula1>
    </dataValidation>
    <dataValidation type="list" allowBlank="1" showInputMessage="1" showErrorMessage="1" sqref="G7:G102" xr:uid="{965C2A9D-30B4-4F5D-AE8C-C3FC3518A91B}">
      <formula1>"Impact,Risk,Opportunity"</formula1>
    </dataValidation>
    <dataValidation type="list" allowBlank="1" showInputMessage="1" showErrorMessage="1" sqref="Q7:Q102" xr:uid="{F3E27FEA-D544-4412-A443-CD48100268BA}">
      <formula1>"ja,nein"</formula1>
    </dataValidation>
    <dataValidation allowBlank="1" showInputMessage="1" showErrorMessage="1" promptTitle="Information: " prompt="Schwellenwert zur Festlegung wesentlicher IROs:_x000a_0 - 2,4: unwesentlich_x000a_2,5 - 3,4: kritisch _x000a__x000a_3,5 - 5: wesentlich -&gt; Diese IROs müssen über die entsprechenden Datenpunkte im Bericht berücksichtigt werden._x000a__x000a_Alle Bewertungskriterien werden gleich gewichtet. " sqref="P5" xr:uid="{F86F4E2D-CD2C-4202-A5B6-651BF62B41ED}"/>
    <dataValidation type="list" allowBlank="1" showInputMessage="1" showErrorMessage="1" promptTitle="Achtung!" prompt="Bei der Auswahl tatsächlich, muss die Eintrittswahrscheinlichkeit bei 5 liegen!" sqref="K8:K33" xr:uid="{71A18AB3-1715-4A88-8F81-36D2A16FF472}">
      <formula1>"Tatsächlich,Potenziell"</formula1>
    </dataValidation>
    <dataValidation type="list" allowBlank="1" showInputMessage="1" showErrorMessage="1" promptTitle="Achtung!" prompt="Bei der Auswahl tatsächlich, muss die Eintritts-_x000a_wahrscheinlichkeit bei 5 liegen!" sqref="K7 K35:K89 K91:K97 K99:K102" xr:uid="{83E6FE3C-46AC-40C3-B4FF-8518A00EC724}">
      <formula1>"Tatsächlich,Potenziell"</formula1>
    </dataValidation>
  </dataValidations>
  <pageMargins left="0.7" right="0.7" top="0.78740157499999996" bottom="0.78740157499999996"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A963-71BB-4615-8A8B-60550E7D1E48}">
  <sheetPr>
    <tabColor rgb="FF00B050"/>
  </sheetPr>
  <dimension ref="A1:T125"/>
  <sheetViews>
    <sheetView topLeftCell="I1" zoomScale="80" zoomScaleNormal="80" workbookViewId="0">
      <selection activeCell="O7" sqref="O7"/>
    </sheetView>
  </sheetViews>
  <sheetFormatPr baseColWidth="10" defaultColWidth="11.5546875" defaultRowHeight="14.4" outlineLevelRow="1" x14ac:dyDescent="0.3"/>
  <cols>
    <col min="1" max="1" width="17.6640625" style="1" customWidth="1"/>
    <col min="2" max="2" width="26.109375" style="1" customWidth="1"/>
    <col min="3" max="3" width="21.5546875" style="1" customWidth="1"/>
    <col min="4" max="5" width="22.109375" style="1" customWidth="1"/>
    <col min="6" max="6" width="59.33203125" style="1" customWidth="1"/>
    <col min="7" max="8" width="15.88671875" style="1" customWidth="1"/>
    <col min="9" max="9" width="24.6640625" style="1" customWidth="1"/>
    <col min="10" max="10" width="27.5546875" style="1" customWidth="1"/>
    <col min="11" max="12" width="17.44140625" style="1" customWidth="1"/>
    <col min="13" max="13" width="36.5546875" style="1" customWidth="1"/>
    <col min="14" max="15" width="20.44140625" style="1" customWidth="1"/>
    <col min="16" max="16" width="26.5546875" style="1" customWidth="1"/>
    <col min="17" max="17" width="23.88671875" style="1" bestFit="1" customWidth="1"/>
    <col min="18" max="18" width="24.88671875" style="1" customWidth="1"/>
    <col min="19" max="19" width="22.5546875" style="1" customWidth="1"/>
    <col min="20" max="20" width="26.44140625" style="1" customWidth="1"/>
    <col min="21" max="16384" width="11.5546875" style="1"/>
  </cols>
  <sheetData>
    <row r="1" spans="1:20" s="27" customFormat="1" ht="54" customHeight="1" thickBot="1" x14ac:dyDescent="0.35">
      <c r="A1" s="325" t="s">
        <v>127</v>
      </c>
      <c r="B1" s="325"/>
      <c r="C1" s="325"/>
      <c r="D1" s="325"/>
      <c r="E1" s="325"/>
      <c r="F1" s="325"/>
      <c r="G1" s="325"/>
      <c r="H1" s="325"/>
      <c r="I1" s="325"/>
      <c r="J1" s="325"/>
      <c r="K1" s="325"/>
      <c r="L1" s="325"/>
      <c r="M1" s="325"/>
      <c r="N1" s="325"/>
      <c r="O1" s="325"/>
      <c r="P1" s="325"/>
      <c r="Q1" s="325"/>
      <c r="R1" s="325"/>
      <c r="S1" s="325"/>
      <c r="T1" s="325"/>
    </row>
    <row r="2" spans="1:20" ht="14.4" customHeight="1" x14ac:dyDescent="0.3">
      <c r="A2" s="326" t="s">
        <v>114</v>
      </c>
      <c r="B2" s="327"/>
      <c r="C2" s="327"/>
      <c r="D2" s="327"/>
      <c r="E2" s="310" t="s">
        <v>126</v>
      </c>
      <c r="F2" s="311"/>
      <c r="G2" s="311"/>
      <c r="H2" s="311"/>
      <c r="I2" s="311"/>
      <c r="J2" s="311"/>
      <c r="K2" s="311"/>
      <c r="L2" s="311"/>
      <c r="M2" s="311"/>
      <c r="N2" s="311"/>
      <c r="O2" s="311"/>
      <c r="P2" s="311"/>
      <c r="Q2" s="311"/>
      <c r="R2" s="311"/>
      <c r="S2" s="311"/>
      <c r="T2" s="312"/>
    </row>
    <row r="3" spans="1:20" ht="15" thickBot="1" x14ac:dyDescent="0.35">
      <c r="A3" s="329"/>
      <c r="B3" s="330"/>
      <c r="C3" s="330"/>
      <c r="D3" s="330"/>
      <c r="E3" s="313"/>
      <c r="F3" s="314"/>
      <c r="G3" s="314"/>
      <c r="H3" s="314"/>
      <c r="I3" s="314"/>
      <c r="J3" s="314"/>
      <c r="K3" s="314"/>
      <c r="L3" s="314"/>
      <c r="M3" s="314"/>
      <c r="N3" s="314"/>
      <c r="O3" s="314"/>
      <c r="P3" s="314"/>
      <c r="Q3" s="314"/>
      <c r="R3" s="314"/>
      <c r="S3" s="314"/>
      <c r="T3" s="315"/>
    </row>
    <row r="4" spans="1:20" ht="31.95" customHeight="1" thickBot="1" x14ac:dyDescent="0.35">
      <c r="A4" s="343"/>
      <c r="B4" s="344"/>
      <c r="C4" s="344"/>
      <c r="D4" s="344"/>
      <c r="E4" s="316" t="s">
        <v>168</v>
      </c>
      <c r="F4" s="317"/>
      <c r="G4" s="317"/>
      <c r="H4" s="353"/>
      <c r="I4" s="345" t="s">
        <v>169</v>
      </c>
      <c r="J4" s="346"/>
      <c r="K4" s="347" t="s">
        <v>166</v>
      </c>
      <c r="L4" s="348"/>
      <c r="M4" s="348"/>
      <c r="N4" s="348"/>
      <c r="O4" s="349"/>
      <c r="P4" s="350" t="s">
        <v>124</v>
      </c>
      <c r="Q4" s="351"/>
      <c r="R4" s="352"/>
      <c r="S4" s="350" t="s">
        <v>123</v>
      </c>
      <c r="T4" s="352"/>
    </row>
    <row r="5" spans="1:20" ht="75" customHeight="1" thickBot="1" x14ac:dyDescent="0.35">
      <c r="A5" s="13" t="s">
        <v>111</v>
      </c>
      <c r="B5" s="13" t="s">
        <v>110</v>
      </c>
      <c r="C5" s="13" t="s">
        <v>109</v>
      </c>
      <c r="D5" s="13" t="s">
        <v>108</v>
      </c>
      <c r="E5" s="11" t="s">
        <v>107</v>
      </c>
      <c r="F5" s="11" t="s">
        <v>129</v>
      </c>
      <c r="G5" s="10" t="s">
        <v>106</v>
      </c>
      <c r="H5" s="10" t="s">
        <v>125</v>
      </c>
      <c r="I5" s="26" t="s">
        <v>122</v>
      </c>
      <c r="J5" s="26" t="s">
        <v>121</v>
      </c>
      <c r="K5" s="35" t="s">
        <v>120</v>
      </c>
      <c r="L5" s="35" t="s">
        <v>130</v>
      </c>
      <c r="M5" s="36" t="s">
        <v>119</v>
      </c>
      <c r="N5" s="37" t="s">
        <v>128</v>
      </c>
      <c r="O5" s="38" t="s">
        <v>131</v>
      </c>
      <c r="P5" s="32" t="s">
        <v>118</v>
      </c>
      <c r="Q5" s="32" t="s">
        <v>103</v>
      </c>
      <c r="R5" s="32" t="s">
        <v>104</v>
      </c>
      <c r="S5" s="33" t="s">
        <v>117</v>
      </c>
      <c r="T5" s="34" t="s">
        <v>116</v>
      </c>
    </row>
    <row r="6" spans="1:20" s="40" customFormat="1" ht="25.95" customHeight="1" thickBot="1" x14ac:dyDescent="0.35">
      <c r="A6" s="49" t="s">
        <v>133</v>
      </c>
      <c r="B6" s="49"/>
      <c r="C6" s="49"/>
      <c r="D6" s="49"/>
      <c r="E6" s="49"/>
      <c r="F6" s="49"/>
      <c r="G6" s="50"/>
      <c r="H6" s="50"/>
      <c r="I6" s="49"/>
      <c r="J6" s="50"/>
      <c r="K6" s="51"/>
      <c r="L6" s="51"/>
      <c r="M6" s="51"/>
      <c r="N6" s="51"/>
      <c r="O6" s="51"/>
      <c r="P6" s="51"/>
      <c r="Q6" s="51"/>
      <c r="R6" s="51"/>
      <c r="S6" s="51"/>
      <c r="T6" s="51"/>
    </row>
    <row r="7" spans="1:20" ht="144.6" outlineLevel="1" thickTop="1" x14ac:dyDescent="0.3">
      <c r="A7" s="6" t="s">
        <v>100</v>
      </c>
      <c r="B7" s="6" t="s">
        <v>81</v>
      </c>
      <c r="C7" s="6" t="s">
        <v>102</v>
      </c>
      <c r="D7" s="6"/>
      <c r="E7" s="4" t="s">
        <v>199</v>
      </c>
      <c r="F7" s="4" t="s">
        <v>239</v>
      </c>
      <c r="G7" s="3" t="s">
        <v>162</v>
      </c>
      <c r="H7" s="3" t="s">
        <v>240</v>
      </c>
      <c r="I7" s="17" t="s">
        <v>228</v>
      </c>
      <c r="J7" s="2" t="s">
        <v>221</v>
      </c>
      <c r="K7" s="22">
        <v>3</v>
      </c>
      <c r="L7" s="22" t="s">
        <v>241</v>
      </c>
      <c r="M7" s="22">
        <v>3</v>
      </c>
      <c r="N7" s="39">
        <f>(K7+M7)/2</f>
        <v>3</v>
      </c>
      <c r="O7" s="31" t="s">
        <v>230</v>
      </c>
      <c r="P7" s="176" t="s">
        <v>242</v>
      </c>
      <c r="Q7" s="177" t="s">
        <v>185</v>
      </c>
      <c r="R7" s="177" t="s">
        <v>214</v>
      </c>
      <c r="S7" s="19" t="s">
        <v>243</v>
      </c>
      <c r="T7" s="19" t="s">
        <v>244</v>
      </c>
    </row>
    <row r="8" spans="1:20" ht="28.8" outlineLevel="1" x14ac:dyDescent="0.3">
      <c r="A8" s="6" t="s">
        <v>100</v>
      </c>
      <c r="B8" s="6" t="s">
        <v>81</v>
      </c>
      <c r="C8" s="6" t="s">
        <v>101</v>
      </c>
      <c r="D8" s="6"/>
      <c r="E8" s="4"/>
      <c r="F8" s="4"/>
      <c r="G8" s="3"/>
      <c r="H8" s="3"/>
      <c r="I8" s="17"/>
      <c r="J8" s="2"/>
      <c r="K8" s="21"/>
      <c r="L8" s="21"/>
      <c r="M8" s="21"/>
      <c r="N8" s="28">
        <f>(K8+M8)/2</f>
        <v>0</v>
      </c>
      <c r="O8" s="30"/>
      <c r="P8" s="18"/>
      <c r="Q8" s="16"/>
      <c r="R8" s="16"/>
      <c r="S8" s="15"/>
      <c r="T8" s="15"/>
    </row>
    <row r="9" spans="1:20" ht="28.8" outlineLevel="1" x14ac:dyDescent="0.3">
      <c r="A9" s="6" t="s">
        <v>100</v>
      </c>
      <c r="B9" s="6" t="s">
        <v>81</v>
      </c>
      <c r="C9" s="6" t="s">
        <v>99</v>
      </c>
      <c r="D9" s="6"/>
      <c r="E9" s="4"/>
      <c r="F9" s="4"/>
      <c r="G9" s="3"/>
      <c r="H9" s="3"/>
      <c r="I9" s="17"/>
      <c r="J9" s="2"/>
      <c r="K9" s="21"/>
      <c r="L9" s="21"/>
      <c r="M9" s="21"/>
      <c r="N9" s="28">
        <f t="shared" ref="N9:N72" si="0">(K9+M9)/2</f>
        <v>0</v>
      </c>
      <c r="O9" s="30"/>
      <c r="P9" s="18"/>
      <c r="Q9" s="16"/>
      <c r="R9" s="16"/>
      <c r="S9" s="15"/>
      <c r="T9" s="15"/>
    </row>
    <row r="10" spans="1:20" ht="28.8" outlineLevel="1" x14ac:dyDescent="0.3">
      <c r="A10" s="5" t="s">
        <v>92</v>
      </c>
      <c r="B10" s="5" t="s">
        <v>77</v>
      </c>
      <c r="C10" s="5" t="s">
        <v>98</v>
      </c>
      <c r="D10" s="5"/>
      <c r="E10" s="4"/>
      <c r="F10" s="4"/>
      <c r="G10" s="3"/>
      <c r="H10" s="3"/>
      <c r="I10" s="17"/>
      <c r="J10" s="2"/>
      <c r="K10" s="21"/>
      <c r="L10" s="21"/>
      <c r="M10" s="21"/>
      <c r="N10" s="28">
        <f t="shared" si="0"/>
        <v>0</v>
      </c>
      <c r="O10" s="30"/>
      <c r="P10" s="18"/>
      <c r="Q10" s="16"/>
      <c r="R10" s="16"/>
      <c r="S10" s="15"/>
      <c r="T10" s="15"/>
    </row>
    <row r="11" spans="1:20" ht="28.8" outlineLevel="1" x14ac:dyDescent="0.3">
      <c r="A11" s="5" t="s">
        <v>92</v>
      </c>
      <c r="B11" s="5" t="s">
        <v>77</v>
      </c>
      <c r="C11" s="5" t="s">
        <v>97</v>
      </c>
      <c r="D11" s="5"/>
      <c r="E11" s="4"/>
      <c r="F11" s="4"/>
      <c r="G11" s="3"/>
      <c r="H11" s="3"/>
      <c r="I11" s="17"/>
      <c r="J11" s="2"/>
      <c r="K11" s="21"/>
      <c r="L11" s="21"/>
      <c r="M11" s="21"/>
      <c r="N11" s="28">
        <f t="shared" si="0"/>
        <v>0</v>
      </c>
      <c r="O11" s="30"/>
      <c r="P11" s="18"/>
      <c r="Q11" s="16"/>
      <c r="R11" s="16"/>
      <c r="S11" s="15"/>
      <c r="T11" s="15"/>
    </row>
    <row r="12" spans="1:20" ht="28.8" outlineLevel="1" x14ac:dyDescent="0.3">
      <c r="A12" s="5" t="s">
        <v>92</v>
      </c>
      <c r="B12" s="5" t="s">
        <v>77</v>
      </c>
      <c r="C12" s="5" t="s">
        <v>96</v>
      </c>
      <c r="D12" s="5"/>
      <c r="E12" s="4"/>
      <c r="F12" s="4"/>
      <c r="G12" s="3"/>
      <c r="H12" s="3"/>
      <c r="I12" s="17"/>
      <c r="J12" s="2"/>
      <c r="K12" s="21"/>
      <c r="L12" s="21"/>
      <c r="M12" s="21"/>
      <c r="N12" s="28">
        <f t="shared" si="0"/>
        <v>0</v>
      </c>
      <c r="O12" s="30"/>
      <c r="P12" s="18"/>
      <c r="Q12" s="16"/>
      <c r="R12" s="16"/>
      <c r="S12" s="15"/>
      <c r="T12" s="15"/>
    </row>
    <row r="13" spans="1:20" ht="57.6" outlineLevel="1" x14ac:dyDescent="0.3">
      <c r="A13" s="5" t="s">
        <v>92</v>
      </c>
      <c r="B13" s="5" t="s">
        <v>77</v>
      </c>
      <c r="C13" s="5" t="s">
        <v>95</v>
      </c>
      <c r="D13" s="5"/>
      <c r="E13" s="4"/>
      <c r="F13" s="4"/>
      <c r="G13" s="3"/>
      <c r="H13" s="3"/>
      <c r="I13" s="17"/>
      <c r="J13" s="2"/>
      <c r="K13" s="21"/>
      <c r="L13" s="21"/>
      <c r="M13" s="21"/>
      <c r="N13" s="28">
        <f t="shared" si="0"/>
        <v>0</v>
      </c>
      <c r="O13" s="30"/>
      <c r="P13" s="18"/>
      <c r="Q13" s="16"/>
      <c r="R13" s="16"/>
      <c r="S13" s="15"/>
      <c r="T13" s="15"/>
    </row>
    <row r="14" spans="1:20" ht="43.2" outlineLevel="1" x14ac:dyDescent="0.3">
      <c r="A14" s="5" t="s">
        <v>92</v>
      </c>
      <c r="B14" s="5" t="s">
        <v>77</v>
      </c>
      <c r="C14" s="5" t="s">
        <v>94</v>
      </c>
      <c r="D14" s="5"/>
      <c r="E14" s="4"/>
      <c r="F14" s="4"/>
      <c r="G14" s="3"/>
      <c r="H14" s="3"/>
      <c r="I14" s="17"/>
      <c r="J14" s="2"/>
      <c r="K14" s="21"/>
      <c r="L14" s="21"/>
      <c r="M14" s="21"/>
      <c r="N14" s="28">
        <f t="shared" si="0"/>
        <v>0</v>
      </c>
      <c r="O14" s="30"/>
      <c r="P14" s="18"/>
      <c r="Q14" s="16"/>
      <c r="R14" s="16"/>
      <c r="S14" s="15"/>
      <c r="T14" s="15"/>
    </row>
    <row r="15" spans="1:20" ht="57.6" outlineLevel="1" x14ac:dyDescent="0.3">
      <c r="A15" s="5" t="s">
        <v>92</v>
      </c>
      <c r="B15" s="5" t="s">
        <v>77</v>
      </c>
      <c r="C15" s="5" t="s">
        <v>93</v>
      </c>
      <c r="D15" s="5"/>
      <c r="E15" s="4"/>
      <c r="F15" s="4"/>
      <c r="G15" s="3"/>
      <c r="H15" s="3"/>
      <c r="I15" s="17"/>
      <c r="J15" s="2"/>
      <c r="K15" s="21"/>
      <c r="L15" s="21"/>
      <c r="M15" s="21"/>
      <c r="N15" s="28">
        <f t="shared" si="0"/>
        <v>0</v>
      </c>
      <c r="O15" s="30"/>
      <c r="P15" s="18"/>
      <c r="Q15" s="16"/>
      <c r="R15" s="16"/>
      <c r="S15" s="15"/>
      <c r="T15" s="15"/>
    </row>
    <row r="16" spans="1:20" ht="28.8" outlineLevel="1" x14ac:dyDescent="0.3">
      <c r="A16" s="5" t="s">
        <v>92</v>
      </c>
      <c r="B16" s="5" t="s">
        <v>77</v>
      </c>
      <c r="C16" s="5" t="s">
        <v>91</v>
      </c>
      <c r="D16" s="5"/>
      <c r="E16" s="4"/>
      <c r="F16" s="4"/>
      <c r="G16" s="3"/>
      <c r="H16" s="3"/>
      <c r="I16" s="17"/>
      <c r="J16" s="2"/>
      <c r="K16" s="21"/>
      <c r="L16" s="21"/>
      <c r="M16" s="21"/>
      <c r="N16" s="28">
        <f t="shared" si="0"/>
        <v>0</v>
      </c>
      <c r="O16" s="30"/>
      <c r="P16" s="18"/>
      <c r="Q16" s="16"/>
      <c r="R16" s="16"/>
      <c r="S16" s="15"/>
      <c r="T16" s="15"/>
    </row>
    <row r="17" spans="1:20" ht="28.8" outlineLevel="1" x14ac:dyDescent="0.3">
      <c r="A17" s="6" t="s">
        <v>85</v>
      </c>
      <c r="B17" s="6" t="s">
        <v>84</v>
      </c>
      <c r="C17" s="6" t="s">
        <v>88</v>
      </c>
      <c r="D17" s="6" t="s">
        <v>90</v>
      </c>
      <c r="E17" s="4"/>
      <c r="F17" s="4"/>
      <c r="G17" s="3"/>
      <c r="H17" s="3"/>
      <c r="I17" s="17"/>
      <c r="J17" s="2"/>
      <c r="K17" s="21"/>
      <c r="L17" s="21"/>
      <c r="M17" s="21"/>
      <c r="N17" s="28">
        <f t="shared" si="0"/>
        <v>0</v>
      </c>
      <c r="O17" s="30"/>
      <c r="P17" s="18"/>
      <c r="Q17" s="16"/>
      <c r="R17" s="16"/>
      <c r="S17" s="15"/>
      <c r="T17" s="15"/>
    </row>
    <row r="18" spans="1:20" ht="28.8" outlineLevel="1" x14ac:dyDescent="0.3">
      <c r="A18" s="6" t="s">
        <v>85</v>
      </c>
      <c r="B18" s="6" t="s">
        <v>84</v>
      </c>
      <c r="C18" s="6" t="s">
        <v>88</v>
      </c>
      <c r="D18" s="6" t="s">
        <v>89</v>
      </c>
      <c r="E18" s="4"/>
      <c r="F18" s="4"/>
      <c r="G18" s="3"/>
      <c r="H18" s="3"/>
      <c r="I18" s="17"/>
      <c r="J18" s="2"/>
      <c r="K18" s="21"/>
      <c r="L18" s="21"/>
      <c r="M18" s="21"/>
      <c r="N18" s="28">
        <f t="shared" si="0"/>
        <v>0</v>
      </c>
      <c r="O18" s="30"/>
      <c r="P18" s="18"/>
      <c r="Q18" s="16"/>
      <c r="R18" s="16"/>
      <c r="S18" s="15"/>
      <c r="T18" s="15"/>
    </row>
    <row r="19" spans="1:20" ht="38.4" customHeight="1" outlineLevel="1" x14ac:dyDescent="0.3">
      <c r="A19" s="6" t="s">
        <v>85</v>
      </c>
      <c r="B19" s="6" t="s">
        <v>84</v>
      </c>
      <c r="C19" s="6" t="s">
        <v>88</v>
      </c>
      <c r="D19" s="6" t="s">
        <v>87</v>
      </c>
      <c r="E19" s="4"/>
      <c r="F19" s="4"/>
      <c r="G19" s="3"/>
      <c r="H19" s="3"/>
      <c r="I19" s="17"/>
      <c r="J19" s="2"/>
      <c r="K19" s="21"/>
      <c r="L19" s="21"/>
      <c r="M19" s="21"/>
      <c r="N19" s="28">
        <f t="shared" si="0"/>
        <v>0</v>
      </c>
      <c r="O19" s="30"/>
      <c r="P19" s="18"/>
      <c r="Q19" s="16"/>
      <c r="R19" s="16"/>
      <c r="S19" s="15"/>
      <c r="T19" s="15"/>
    </row>
    <row r="20" spans="1:20" ht="28.8" outlineLevel="1" x14ac:dyDescent="0.3">
      <c r="A20" s="6" t="s">
        <v>85</v>
      </c>
      <c r="B20" s="6" t="s">
        <v>84</v>
      </c>
      <c r="C20" s="6" t="s">
        <v>83</v>
      </c>
      <c r="D20" s="6" t="s">
        <v>86</v>
      </c>
      <c r="E20" s="4"/>
      <c r="F20" s="4"/>
      <c r="G20" s="3"/>
      <c r="H20" s="3"/>
      <c r="I20" s="17"/>
      <c r="J20" s="2"/>
      <c r="K20" s="21"/>
      <c r="L20" s="21"/>
      <c r="M20" s="21"/>
      <c r="N20" s="28">
        <f t="shared" si="0"/>
        <v>0</v>
      </c>
      <c r="O20" s="30"/>
      <c r="P20" s="18"/>
      <c r="Q20" s="16"/>
      <c r="R20" s="16"/>
      <c r="S20" s="15"/>
      <c r="T20" s="15"/>
    </row>
    <row r="21" spans="1:20" ht="28.8" outlineLevel="1" x14ac:dyDescent="0.3">
      <c r="A21" s="6" t="s">
        <v>85</v>
      </c>
      <c r="B21" s="6" t="s">
        <v>84</v>
      </c>
      <c r="C21" s="6" t="s">
        <v>83</v>
      </c>
      <c r="D21" s="6" t="s">
        <v>82</v>
      </c>
      <c r="E21" s="4"/>
      <c r="F21" s="4"/>
      <c r="G21" s="3"/>
      <c r="H21" s="3"/>
      <c r="I21" s="17"/>
      <c r="J21" s="2"/>
      <c r="K21" s="21"/>
      <c r="L21" s="21"/>
      <c r="M21" s="21"/>
      <c r="N21" s="28">
        <f t="shared" si="0"/>
        <v>0</v>
      </c>
      <c r="O21" s="30"/>
      <c r="P21" s="18"/>
      <c r="Q21" s="16"/>
      <c r="R21" s="16"/>
      <c r="S21" s="15"/>
      <c r="T21" s="15"/>
    </row>
    <row r="22" spans="1:20" ht="43.2" outlineLevel="1" x14ac:dyDescent="0.3">
      <c r="A22" s="5" t="s">
        <v>72</v>
      </c>
      <c r="B22" s="5" t="s">
        <v>71</v>
      </c>
      <c r="C22" s="5" t="s">
        <v>76</v>
      </c>
      <c r="D22" s="5" t="s">
        <v>81</v>
      </c>
      <c r="E22" s="4"/>
      <c r="F22" s="4"/>
      <c r="G22" s="3"/>
      <c r="H22" s="3"/>
      <c r="I22" s="17"/>
      <c r="J22" s="2"/>
      <c r="K22" s="21"/>
      <c r="L22" s="21"/>
      <c r="M22" s="21"/>
      <c r="N22" s="28">
        <f t="shared" si="0"/>
        <v>0</v>
      </c>
      <c r="O22" s="30"/>
      <c r="P22" s="18"/>
      <c r="Q22" s="16"/>
      <c r="R22" s="16"/>
      <c r="S22" s="15"/>
      <c r="T22" s="15"/>
    </row>
    <row r="23" spans="1:20" ht="57.6" outlineLevel="1" x14ac:dyDescent="0.3">
      <c r="A23" s="5" t="s">
        <v>72</v>
      </c>
      <c r="B23" s="5" t="s">
        <v>71</v>
      </c>
      <c r="C23" s="5" t="s">
        <v>76</v>
      </c>
      <c r="D23" s="5" t="s">
        <v>80</v>
      </c>
      <c r="E23" s="4"/>
      <c r="F23" s="4"/>
      <c r="G23" s="3"/>
      <c r="H23" s="3"/>
      <c r="I23" s="17"/>
      <c r="J23" s="2"/>
      <c r="K23" s="21"/>
      <c r="L23" s="21"/>
      <c r="M23" s="21"/>
      <c r="N23" s="28">
        <f t="shared" si="0"/>
        <v>0</v>
      </c>
      <c r="O23" s="30"/>
      <c r="P23" s="18"/>
      <c r="Q23" s="16"/>
      <c r="R23" s="16"/>
      <c r="S23" s="15"/>
      <c r="T23" s="15"/>
    </row>
    <row r="24" spans="1:20" ht="43.2" outlineLevel="1" x14ac:dyDescent="0.3">
      <c r="A24" s="5" t="s">
        <v>72</v>
      </c>
      <c r="B24" s="5" t="s">
        <v>71</v>
      </c>
      <c r="C24" s="5" t="s">
        <v>76</v>
      </c>
      <c r="D24" s="5" t="s">
        <v>79</v>
      </c>
      <c r="E24" s="4"/>
      <c r="F24" s="4"/>
      <c r="G24" s="3"/>
      <c r="H24" s="3"/>
      <c r="I24" s="17"/>
      <c r="J24" s="2"/>
      <c r="K24" s="21"/>
      <c r="L24" s="21"/>
      <c r="M24" s="21"/>
      <c r="N24" s="28">
        <f t="shared" si="0"/>
        <v>0</v>
      </c>
      <c r="O24" s="30"/>
      <c r="P24" s="18"/>
      <c r="Q24" s="16"/>
      <c r="R24" s="16"/>
      <c r="S24" s="15"/>
      <c r="T24" s="15"/>
    </row>
    <row r="25" spans="1:20" ht="43.2" outlineLevel="1" x14ac:dyDescent="0.3">
      <c r="A25" s="5" t="s">
        <v>72</v>
      </c>
      <c r="B25" s="5" t="s">
        <v>71</v>
      </c>
      <c r="C25" s="5" t="s">
        <v>76</v>
      </c>
      <c r="D25" s="5" t="s">
        <v>78</v>
      </c>
      <c r="E25" s="4"/>
      <c r="F25" s="4"/>
      <c r="G25" s="3"/>
      <c r="H25" s="3"/>
      <c r="I25" s="17"/>
      <c r="J25" s="2"/>
      <c r="K25" s="21"/>
      <c r="L25" s="21"/>
      <c r="M25" s="21"/>
      <c r="N25" s="28">
        <f t="shared" si="0"/>
        <v>0</v>
      </c>
      <c r="O25" s="30"/>
      <c r="P25" s="18"/>
      <c r="Q25" s="16"/>
      <c r="R25" s="16"/>
      <c r="S25" s="15"/>
      <c r="T25" s="15"/>
    </row>
    <row r="26" spans="1:20" ht="43.2" outlineLevel="1" x14ac:dyDescent="0.3">
      <c r="A26" s="5" t="s">
        <v>72</v>
      </c>
      <c r="B26" s="5" t="s">
        <v>71</v>
      </c>
      <c r="C26" s="5" t="s">
        <v>76</v>
      </c>
      <c r="D26" s="5" t="s">
        <v>77</v>
      </c>
      <c r="E26" s="4"/>
      <c r="F26" s="4"/>
      <c r="G26" s="3"/>
      <c r="H26" s="3"/>
      <c r="I26" s="17"/>
      <c r="J26" s="2"/>
      <c r="K26" s="21"/>
      <c r="L26" s="21"/>
      <c r="M26" s="21"/>
      <c r="N26" s="28">
        <f t="shared" si="0"/>
        <v>0</v>
      </c>
      <c r="O26" s="30"/>
      <c r="P26" s="18"/>
      <c r="Q26" s="16"/>
      <c r="R26" s="16"/>
      <c r="S26" s="15"/>
      <c r="T26" s="15"/>
    </row>
    <row r="27" spans="1:20" ht="43.2" outlineLevel="1" x14ac:dyDescent="0.3">
      <c r="A27" s="5" t="s">
        <v>72</v>
      </c>
      <c r="B27" s="5" t="s">
        <v>71</v>
      </c>
      <c r="C27" s="5" t="s">
        <v>76</v>
      </c>
      <c r="D27" s="5" t="s">
        <v>75</v>
      </c>
      <c r="E27" s="4"/>
      <c r="F27" s="4"/>
      <c r="G27" s="3"/>
      <c r="H27" s="3"/>
      <c r="I27" s="17"/>
      <c r="J27" s="2"/>
      <c r="K27" s="21"/>
      <c r="L27" s="21"/>
      <c r="M27" s="21"/>
      <c r="N27" s="28">
        <f t="shared" si="0"/>
        <v>0</v>
      </c>
      <c r="O27" s="30"/>
      <c r="P27" s="18"/>
      <c r="Q27" s="16"/>
      <c r="R27" s="16"/>
      <c r="S27" s="15"/>
      <c r="T27" s="15"/>
    </row>
    <row r="28" spans="1:20" ht="43.2" outlineLevel="1" x14ac:dyDescent="0.3">
      <c r="A28" s="5" t="s">
        <v>72</v>
      </c>
      <c r="B28" s="5" t="s">
        <v>71</v>
      </c>
      <c r="C28" s="5" t="s">
        <v>74</v>
      </c>
      <c r="D28" s="5"/>
      <c r="E28" s="4"/>
      <c r="F28" s="4"/>
      <c r="G28" s="3"/>
      <c r="H28" s="3"/>
      <c r="I28" s="17"/>
      <c r="J28" s="2"/>
      <c r="K28" s="21"/>
      <c r="L28" s="21"/>
      <c r="M28" s="21"/>
      <c r="N28" s="28">
        <f t="shared" si="0"/>
        <v>0</v>
      </c>
      <c r="O28" s="30"/>
      <c r="P28" s="18"/>
      <c r="Q28" s="16"/>
      <c r="R28" s="16"/>
      <c r="S28" s="15"/>
      <c r="T28" s="15"/>
    </row>
    <row r="29" spans="1:20" ht="57.6" outlineLevel="1" x14ac:dyDescent="0.3">
      <c r="A29" s="5" t="s">
        <v>72</v>
      </c>
      <c r="B29" s="5" t="s">
        <v>71</v>
      </c>
      <c r="C29" s="5" t="s">
        <v>73</v>
      </c>
      <c r="D29" s="5"/>
      <c r="E29" s="4"/>
      <c r="F29" s="4"/>
      <c r="G29" s="3"/>
      <c r="H29" s="3"/>
      <c r="I29" s="17"/>
      <c r="J29" s="2"/>
      <c r="K29" s="21"/>
      <c r="L29" s="21"/>
      <c r="M29" s="21"/>
      <c r="N29" s="28">
        <f t="shared" si="0"/>
        <v>0</v>
      </c>
      <c r="O29" s="30"/>
      <c r="P29" s="18"/>
      <c r="Q29" s="16"/>
      <c r="R29" s="16"/>
      <c r="S29" s="15"/>
      <c r="T29" s="15"/>
    </row>
    <row r="30" spans="1:20" ht="72" outlineLevel="1" x14ac:dyDescent="0.3">
      <c r="A30" s="5" t="s">
        <v>72</v>
      </c>
      <c r="B30" s="5" t="s">
        <v>71</v>
      </c>
      <c r="C30" s="5" t="s">
        <v>70</v>
      </c>
      <c r="D30" s="5"/>
      <c r="E30" s="4"/>
      <c r="F30" s="4"/>
      <c r="G30" s="3"/>
      <c r="H30" s="3"/>
      <c r="I30" s="17"/>
      <c r="J30" s="2"/>
      <c r="K30" s="21"/>
      <c r="L30" s="21"/>
      <c r="M30" s="21"/>
      <c r="N30" s="28">
        <f t="shared" si="0"/>
        <v>0</v>
      </c>
      <c r="O30" s="30"/>
      <c r="P30" s="18"/>
      <c r="Q30" s="16"/>
      <c r="R30" s="16"/>
      <c r="S30" s="15"/>
      <c r="T30" s="15"/>
    </row>
    <row r="31" spans="1:20" ht="57.6" outlineLevel="1" x14ac:dyDescent="0.3">
      <c r="A31" s="6" t="s">
        <v>67</v>
      </c>
      <c r="B31" s="6" t="s">
        <v>66</v>
      </c>
      <c r="C31" s="6" t="s">
        <v>69</v>
      </c>
      <c r="D31" s="6"/>
      <c r="E31" s="4"/>
      <c r="F31" s="4"/>
      <c r="G31" s="3"/>
      <c r="H31" s="3"/>
      <c r="I31" s="17"/>
      <c r="J31" s="2"/>
      <c r="K31" s="21"/>
      <c r="L31" s="21"/>
      <c r="M31" s="21"/>
      <c r="N31" s="28">
        <f t="shared" si="0"/>
        <v>0</v>
      </c>
      <c r="O31" s="30"/>
      <c r="P31" s="18"/>
      <c r="Q31" s="16"/>
      <c r="R31" s="16"/>
      <c r="S31" s="15"/>
      <c r="T31" s="15"/>
    </row>
    <row r="32" spans="1:20" ht="72" outlineLevel="1" x14ac:dyDescent="0.3">
      <c r="A32" s="6" t="s">
        <v>67</v>
      </c>
      <c r="B32" s="6" t="s">
        <v>66</v>
      </c>
      <c r="C32" s="6" t="s">
        <v>68</v>
      </c>
      <c r="D32" s="6"/>
      <c r="E32" s="4"/>
      <c r="F32" s="4"/>
      <c r="G32" s="3"/>
      <c r="H32" s="3"/>
      <c r="I32" s="17"/>
      <c r="J32" s="2"/>
      <c r="K32" s="21"/>
      <c r="L32" s="21"/>
      <c r="M32" s="21"/>
      <c r="N32" s="28">
        <f t="shared" si="0"/>
        <v>0</v>
      </c>
      <c r="O32" s="30"/>
      <c r="P32" s="18"/>
      <c r="Q32" s="16"/>
      <c r="R32" s="16"/>
      <c r="S32" s="15"/>
      <c r="T32" s="15"/>
    </row>
    <row r="33" spans="1:20" ht="28.8" outlineLevel="1" x14ac:dyDescent="0.3">
      <c r="A33" s="6" t="s">
        <v>67</v>
      </c>
      <c r="B33" s="6" t="s">
        <v>66</v>
      </c>
      <c r="C33" s="6" t="s">
        <v>65</v>
      </c>
      <c r="D33" s="6"/>
      <c r="E33" s="4"/>
      <c r="F33" s="4"/>
      <c r="G33" s="3"/>
      <c r="H33" s="3"/>
      <c r="I33" s="17"/>
      <c r="J33" s="2"/>
      <c r="K33" s="21"/>
      <c r="L33" s="21"/>
      <c r="M33" s="21"/>
      <c r="N33" s="28">
        <f t="shared" si="0"/>
        <v>0</v>
      </c>
      <c r="O33" s="30"/>
      <c r="P33" s="18"/>
      <c r="Q33" s="16"/>
      <c r="R33" s="16"/>
      <c r="S33" s="15"/>
      <c r="T33" s="15"/>
    </row>
    <row r="34" spans="1:20" ht="25.2" customHeight="1" thickBot="1" x14ac:dyDescent="0.35">
      <c r="A34" s="47" t="s">
        <v>134</v>
      </c>
      <c r="B34" s="45"/>
      <c r="C34" s="45"/>
      <c r="D34" s="45"/>
      <c r="E34" s="45"/>
      <c r="F34" s="45"/>
      <c r="G34" s="46"/>
      <c r="H34" s="46"/>
      <c r="I34" s="45"/>
      <c r="J34" s="46"/>
      <c r="K34" s="52"/>
      <c r="L34" s="52"/>
      <c r="M34" s="52"/>
      <c r="N34" s="53"/>
      <c r="O34" s="42"/>
      <c r="P34" s="43"/>
      <c r="Q34" s="41"/>
      <c r="R34" s="41"/>
      <c r="S34" s="41"/>
      <c r="T34" s="41"/>
    </row>
    <row r="35" spans="1:20" ht="29.4" outlineLevel="1" thickTop="1" x14ac:dyDescent="0.3">
      <c r="A35" s="5" t="s">
        <v>60</v>
      </c>
      <c r="B35" s="5" t="s">
        <v>59</v>
      </c>
      <c r="C35" s="5" t="s">
        <v>62</v>
      </c>
      <c r="D35" s="5" t="s">
        <v>57</v>
      </c>
      <c r="E35" s="4"/>
      <c r="F35" s="4"/>
      <c r="G35" s="3"/>
      <c r="H35" s="3"/>
      <c r="I35" s="17"/>
      <c r="J35" s="2"/>
      <c r="K35" s="22"/>
      <c r="L35" s="22"/>
      <c r="M35" s="22"/>
      <c r="N35" s="39">
        <f t="shared" si="0"/>
        <v>0</v>
      </c>
      <c r="O35" s="31"/>
      <c r="P35" s="29"/>
      <c r="Q35" s="20"/>
      <c r="R35" s="20"/>
      <c r="S35" s="19"/>
      <c r="T35" s="19"/>
    </row>
    <row r="36" spans="1:20" ht="28.8" outlineLevel="1" x14ac:dyDescent="0.3">
      <c r="A36" s="5" t="s">
        <v>60</v>
      </c>
      <c r="B36" s="5" t="s">
        <v>59</v>
      </c>
      <c r="C36" s="5" t="s">
        <v>62</v>
      </c>
      <c r="D36" s="5" t="s">
        <v>56</v>
      </c>
      <c r="E36" s="4"/>
      <c r="F36" s="4"/>
      <c r="G36" s="3"/>
      <c r="H36" s="3"/>
      <c r="I36" s="17"/>
      <c r="J36" s="2"/>
      <c r="K36" s="21"/>
      <c r="L36" s="21"/>
      <c r="M36" s="21"/>
      <c r="N36" s="28">
        <f t="shared" si="0"/>
        <v>0</v>
      </c>
      <c r="O36" s="30"/>
      <c r="P36" s="18"/>
      <c r="Q36" s="16"/>
      <c r="R36" s="16"/>
      <c r="S36" s="15"/>
      <c r="T36" s="15"/>
    </row>
    <row r="37" spans="1:20" ht="115.2" outlineLevel="1" x14ac:dyDescent="0.3">
      <c r="A37" s="5" t="s">
        <v>60</v>
      </c>
      <c r="B37" s="5" t="s">
        <v>59</v>
      </c>
      <c r="C37" s="5" t="s">
        <v>62</v>
      </c>
      <c r="D37" s="5" t="s">
        <v>55</v>
      </c>
      <c r="E37" s="4" t="s">
        <v>193</v>
      </c>
      <c r="F37" s="4" t="s">
        <v>187</v>
      </c>
      <c r="G37" s="3" t="s">
        <v>167</v>
      </c>
      <c r="H37" s="3" t="s">
        <v>245</v>
      </c>
      <c r="I37" s="17" t="s">
        <v>220</v>
      </c>
      <c r="J37" s="2" t="s">
        <v>221</v>
      </c>
      <c r="K37" s="21">
        <v>4</v>
      </c>
      <c r="L37" s="21"/>
      <c r="M37" s="21">
        <v>5</v>
      </c>
      <c r="N37" s="28">
        <f t="shared" si="0"/>
        <v>4.5</v>
      </c>
      <c r="O37" s="30" t="s">
        <v>224</v>
      </c>
      <c r="P37" s="171" t="s">
        <v>246</v>
      </c>
      <c r="Q37" s="172" t="s">
        <v>217</v>
      </c>
      <c r="R37" s="16" t="s">
        <v>161</v>
      </c>
      <c r="S37" s="173" t="s">
        <v>247</v>
      </c>
      <c r="T37" s="15" t="s">
        <v>236</v>
      </c>
    </row>
    <row r="38" spans="1:20" ht="28.8" outlineLevel="1" x14ac:dyDescent="0.3">
      <c r="A38" s="5" t="s">
        <v>60</v>
      </c>
      <c r="B38" s="5" t="s">
        <v>59</v>
      </c>
      <c r="C38" s="5" t="s">
        <v>62</v>
      </c>
      <c r="D38" s="5" t="s">
        <v>54</v>
      </c>
      <c r="E38" s="4"/>
      <c r="F38" s="4"/>
      <c r="G38" s="3"/>
      <c r="H38" s="3"/>
      <c r="I38" s="17"/>
      <c r="J38" s="2"/>
      <c r="K38" s="21"/>
      <c r="L38" s="21"/>
      <c r="M38" s="21"/>
      <c r="N38" s="28">
        <f t="shared" si="0"/>
        <v>0</v>
      </c>
      <c r="O38" s="30"/>
      <c r="P38" s="18"/>
      <c r="Q38" s="16"/>
      <c r="R38" s="16"/>
      <c r="S38" s="15"/>
      <c r="T38" s="15"/>
    </row>
    <row r="39" spans="1:20" ht="86.4" outlineLevel="1" x14ac:dyDescent="0.3">
      <c r="A39" s="5" t="s">
        <v>60</v>
      </c>
      <c r="B39" s="5" t="s">
        <v>59</v>
      </c>
      <c r="C39" s="5" t="s">
        <v>62</v>
      </c>
      <c r="D39" s="5" t="s">
        <v>64</v>
      </c>
      <c r="E39" s="4"/>
      <c r="F39" s="4"/>
      <c r="G39" s="3"/>
      <c r="H39" s="3"/>
      <c r="I39" s="17"/>
      <c r="J39" s="2"/>
      <c r="K39" s="21"/>
      <c r="L39" s="21"/>
      <c r="M39" s="21"/>
      <c r="N39" s="28">
        <f t="shared" si="0"/>
        <v>0</v>
      </c>
      <c r="O39" s="30"/>
      <c r="P39" s="18"/>
      <c r="Q39" s="16"/>
      <c r="R39" s="16"/>
      <c r="S39" s="15"/>
      <c r="T39" s="15"/>
    </row>
    <row r="40" spans="1:20" ht="72" outlineLevel="1" x14ac:dyDescent="0.3">
      <c r="A40" s="5" t="s">
        <v>60</v>
      </c>
      <c r="B40" s="5" t="s">
        <v>59</v>
      </c>
      <c r="C40" s="5" t="s">
        <v>62</v>
      </c>
      <c r="D40" s="5" t="s">
        <v>63</v>
      </c>
      <c r="E40" s="4"/>
      <c r="F40" s="4"/>
      <c r="G40" s="3"/>
      <c r="H40" s="3"/>
      <c r="I40" s="17"/>
      <c r="J40" s="2"/>
      <c r="K40" s="21"/>
      <c r="L40" s="21"/>
      <c r="M40" s="21"/>
      <c r="N40" s="28">
        <f t="shared" si="0"/>
        <v>0</v>
      </c>
      <c r="O40" s="30"/>
      <c r="P40" s="18"/>
      <c r="Q40" s="16"/>
      <c r="R40" s="16"/>
      <c r="S40" s="15"/>
      <c r="T40" s="15"/>
    </row>
    <row r="41" spans="1:20" ht="28.8" outlineLevel="1" x14ac:dyDescent="0.3">
      <c r="A41" s="5" t="s">
        <v>60</v>
      </c>
      <c r="B41" s="5" t="s">
        <v>59</v>
      </c>
      <c r="C41" s="5" t="s">
        <v>62</v>
      </c>
      <c r="D41" s="5" t="s">
        <v>51</v>
      </c>
      <c r="E41" s="4"/>
      <c r="F41" s="4"/>
      <c r="G41" s="3"/>
      <c r="H41" s="3"/>
      <c r="I41" s="17"/>
      <c r="J41" s="2"/>
      <c r="K41" s="21"/>
      <c r="L41" s="21"/>
      <c r="M41" s="21"/>
      <c r="N41" s="28">
        <f t="shared" si="0"/>
        <v>0</v>
      </c>
      <c r="O41" s="30"/>
      <c r="P41" s="18"/>
      <c r="Q41" s="16"/>
      <c r="R41" s="16"/>
      <c r="S41" s="15"/>
      <c r="T41" s="15"/>
    </row>
    <row r="42" spans="1:20" ht="28.8" outlineLevel="1" x14ac:dyDescent="0.3">
      <c r="A42" s="5" t="s">
        <v>60</v>
      </c>
      <c r="B42" s="5" t="s">
        <v>59</v>
      </c>
      <c r="C42" s="5" t="s">
        <v>62</v>
      </c>
      <c r="D42" s="5" t="s">
        <v>19</v>
      </c>
      <c r="E42" s="4"/>
      <c r="F42" s="4"/>
      <c r="G42" s="3"/>
      <c r="H42" s="3"/>
      <c r="I42" s="17"/>
      <c r="J42" s="2"/>
      <c r="K42" s="21"/>
      <c r="L42" s="21"/>
      <c r="M42" s="21"/>
      <c r="N42" s="28">
        <f t="shared" si="0"/>
        <v>0</v>
      </c>
      <c r="O42" s="30"/>
      <c r="P42" s="18"/>
      <c r="Q42" s="16"/>
      <c r="R42" s="16"/>
      <c r="S42" s="15"/>
      <c r="T42" s="15"/>
    </row>
    <row r="43" spans="1:20" ht="57.6" outlineLevel="1" x14ac:dyDescent="0.3">
      <c r="A43" s="5" t="s">
        <v>60</v>
      </c>
      <c r="B43" s="5" t="s">
        <v>59</v>
      </c>
      <c r="C43" s="5" t="s">
        <v>61</v>
      </c>
      <c r="D43" s="5" t="s">
        <v>49</v>
      </c>
      <c r="E43" s="4"/>
      <c r="F43" s="4"/>
      <c r="G43" s="3"/>
      <c r="H43" s="3"/>
      <c r="I43" s="17"/>
      <c r="J43" s="2"/>
      <c r="K43" s="21"/>
      <c r="L43" s="21"/>
      <c r="M43" s="21"/>
      <c r="N43" s="28">
        <f t="shared" si="0"/>
        <v>0</v>
      </c>
      <c r="O43" s="30"/>
      <c r="P43" s="18"/>
      <c r="Q43" s="16"/>
      <c r="R43" s="16"/>
      <c r="S43" s="15"/>
      <c r="T43" s="15"/>
    </row>
    <row r="44" spans="1:20" ht="57.6" outlineLevel="1" x14ac:dyDescent="0.3">
      <c r="A44" s="5" t="s">
        <v>60</v>
      </c>
      <c r="B44" s="5" t="s">
        <v>59</v>
      </c>
      <c r="C44" s="5" t="s">
        <v>61</v>
      </c>
      <c r="D44" s="5" t="s">
        <v>48</v>
      </c>
      <c r="E44" s="4"/>
      <c r="F44" s="4"/>
      <c r="G44" s="3"/>
      <c r="H44" s="3"/>
      <c r="I44" s="17"/>
      <c r="J44" s="2"/>
      <c r="K44" s="24"/>
      <c r="L44" s="24"/>
      <c r="M44" s="24"/>
      <c r="N44" s="28">
        <f t="shared" si="0"/>
        <v>0</v>
      </c>
      <c r="O44" s="30"/>
      <c r="P44" s="18"/>
      <c r="Q44" s="16"/>
      <c r="R44" s="16"/>
      <c r="S44" s="15"/>
      <c r="T44" s="15"/>
    </row>
    <row r="45" spans="1:20" ht="57.6" outlineLevel="1" x14ac:dyDescent="0.3">
      <c r="A45" s="5" t="s">
        <v>60</v>
      </c>
      <c r="B45" s="5" t="s">
        <v>59</v>
      </c>
      <c r="C45" s="5" t="s">
        <v>61</v>
      </c>
      <c r="D45" s="5" t="s">
        <v>47</v>
      </c>
      <c r="E45" s="4"/>
      <c r="F45" s="4"/>
      <c r="G45" s="3"/>
      <c r="H45" s="3"/>
      <c r="I45" s="17"/>
      <c r="J45" s="2"/>
      <c r="K45" s="25"/>
      <c r="L45" s="25"/>
      <c r="M45" s="25"/>
      <c r="N45" s="28">
        <f t="shared" si="0"/>
        <v>0</v>
      </c>
      <c r="O45" s="30"/>
      <c r="P45" s="18"/>
      <c r="Q45" s="16"/>
      <c r="R45" s="16"/>
      <c r="S45" s="15"/>
      <c r="T45" s="15"/>
    </row>
    <row r="46" spans="1:20" ht="57.6" outlineLevel="1" x14ac:dyDescent="0.3">
      <c r="A46" s="5" t="s">
        <v>60</v>
      </c>
      <c r="B46" s="5" t="s">
        <v>59</v>
      </c>
      <c r="C46" s="5" t="s">
        <v>61</v>
      </c>
      <c r="D46" s="5" t="s">
        <v>46</v>
      </c>
      <c r="E46" s="4"/>
      <c r="F46" s="4"/>
      <c r="G46" s="3"/>
      <c r="H46" s="3"/>
      <c r="I46" s="17"/>
      <c r="J46" s="2"/>
      <c r="K46" s="22"/>
      <c r="L46" s="22"/>
      <c r="M46" s="22"/>
      <c r="N46" s="28">
        <f t="shared" si="0"/>
        <v>0</v>
      </c>
      <c r="O46" s="30"/>
      <c r="P46" s="18"/>
      <c r="Q46" s="16"/>
      <c r="R46" s="16"/>
      <c r="S46" s="15"/>
      <c r="T46" s="15"/>
    </row>
    <row r="47" spans="1:20" ht="57.6" outlineLevel="1" x14ac:dyDescent="0.3">
      <c r="A47" s="5" t="s">
        <v>60</v>
      </c>
      <c r="B47" s="5" t="s">
        <v>59</v>
      </c>
      <c r="C47" s="5" t="s">
        <v>61</v>
      </c>
      <c r="D47" s="5" t="s">
        <v>44</v>
      </c>
      <c r="E47" s="4"/>
      <c r="F47" s="4"/>
      <c r="G47" s="3"/>
      <c r="H47" s="3"/>
      <c r="I47" s="17"/>
      <c r="J47" s="2"/>
      <c r="K47" s="21"/>
      <c r="L47" s="21"/>
      <c r="M47" s="21"/>
      <c r="N47" s="28">
        <f t="shared" si="0"/>
        <v>0</v>
      </c>
      <c r="O47" s="30"/>
      <c r="P47" s="18"/>
      <c r="Q47" s="16"/>
      <c r="R47" s="16"/>
      <c r="S47" s="15"/>
      <c r="T47" s="15"/>
    </row>
    <row r="48" spans="1:20" ht="43.2" outlineLevel="1" x14ac:dyDescent="0.3">
      <c r="A48" s="5" t="s">
        <v>60</v>
      </c>
      <c r="B48" s="5" t="s">
        <v>59</v>
      </c>
      <c r="C48" s="5" t="s">
        <v>58</v>
      </c>
      <c r="D48" s="5" t="s">
        <v>43</v>
      </c>
      <c r="E48" s="4"/>
      <c r="F48" s="4"/>
      <c r="G48" s="3"/>
      <c r="H48" s="3"/>
      <c r="I48" s="17"/>
      <c r="J48" s="2"/>
      <c r="K48" s="21"/>
      <c r="L48" s="21"/>
      <c r="M48" s="21"/>
      <c r="N48" s="28">
        <f t="shared" si="0"/>
        <v>0</v>
      </c>
      <c r="O48" s="30"/>
      <c r="P48" s="18"/>
      <c r="Q48" s="16"/>
      <c r="R48" s="16"/>
      <c r="S48" s="15"/>
      <c r="T48" s="15"/>
    </row>
    <row r="49" spans="1:20" ht="43.2" outlineLevel="1" x14ac:dyDescent="0.3">
      <c r="A49" s="5" t="s">
        <v>60</v>
      </c>
      <c r="B49" s="5" t="s">
        <v>59</v>
      </c>
      <c r="C49" s="5" t="s">
        <v>58</v>
      </c>
      <c r="D49" s="5" t="s">
        <v>42</v>
      </c>
      <c r="E49" s="4"/>
      <c r="F49" s="4"/>
      <c r="G49" s="3"/>
      <c r="H49" s="3"/>
      <c r="I49" s="17"/>
      <c r="J49" s="2"/>
      <c r="K49" s="21"/>
      <c r="L49" s="21"/>
      <c r="M49" s="21"/>
      <c r="N49" s="28">
        <f t="shared" si="0"/>
        <v>0</v>
      </c>
      <c r="O49" s="30"/>
      <c r="P49" s="18"/>
      <c r="Q49" s="16"/>
      <c r="R49" s="16"/>
      <c r="S49" s="15"/>
      <c r="T49" s="15"/>
    </row>
    <row r="50" spans="1:20" ht="43.2" outlineLevel="1" x14ac:dyDescent="0.3">
      <c r="A50" s="5" t="s">
        <v>60</v>
      </c>
      <c r="B50" s="5" t="s">
        <v>59</v>
      </c>
      <c r="C50" s="5" t="s">
        <v>58</v>
      </c>
      <c r="D50" s="5" t="s">
        <v>38</v>
      </c>
      <c r="E50" s="4"/>
      <c r="F50" s="4"/>
      <c r="G50" s="3"/>
      <c r="H50" s="3"/>
      <c r="I50" s="17"/>
      <c r="J50" s="2"/>
      <c r="K50" s="21"/>
      <c r="L50" s="21"/>
      <c r="M50" s="21"/>
      <c r="N50" s="28">
        <f t="shared" si="0"/>
        <v>0</v>
      </c>
      <c r="O50" s="30"/>
      <c r="P50" s="18"/>
      <c r="Q50" s="16"/>
      <c r="R50" s="16"/>
      <c r="S50" s="15"/>
      <c r="T50" s="15"/>
    </row>
    <row r="51" spans="1:20" ht="43.2" outlineLevel="1" x14ac:dyDescent="0.3">
      <c r="A51" s="5" t="s">
        <v>60</v>
      </c>
      <c r="B51" s="5" t="s">
        <v>59</v>
      </c>
      <c r="C51" s="5" t="s">
        <v>58</v>
      </c>
      <c r="D51" s="5" t="s">
        <v>23</v>
      </c>
      <c r="E51" s="4"/>
      <c r="F51" s="4"/>
      <c r="G51" s="3"/>
      <c r="H51" s="3"/>
      <c r="I51" s="17"/>
      <c r="J51" s="2"/>
      <c r="K51" s="21"/>
      <c r="L51" s="21"/>
      <c r="M51" s="21"/>
      <c r="N51" s="28">
        <f t="shared" si="0"/>
        <v>0</v>
      </c>
      <c r="O51" s="30"/>
      <c r="P51" s="18"/>
      <c r="Q51" s="16"/>
      <c r="R51" s="16"/>
      <c r="S51" s="15"/>
      <c r="T51" s="15"/>
    </row>
    <row r="52" spans="1:20" ht="28.8" outlineLevel="1" x14ac:dyDescent="0.3">
      <c r="A52" s="6" t="s">
        <v>41</v>
      </c>
      <c r="B52" s="6" t="s">
        <v>40</v>
      </c>
      <c r="C52" s="6" t="s">
        <v>50</v>
      </c>
      <c r="D52" s="6" t="s">
        <v>57</v>
      </c>
      <c r="E52" s="4"/>
      <c r="F52" s="4"/>
      <c r="G52" s="3"/>
      <c r="H52" s="3"/>
      <c r="I52" s="17"/>
      <c r="J52" s="2"/>
      <c r="K52" s="21"/>
      <c r="L52" s="21"/>
      <c r="M52" s="21"/>
      <c r="N52" s="28">
        <f t="shared" si="0"/>
        <v>0</v>
      </c>
      <c r="O52" s="30"/>
      <c r="P52" s="18"/>
      <c r="Q52" s="16"/>
      <c r="R52" s="16"/>
      <c r="S52" s="15"/>
      <c r="T52" s="15"/>
    </row>
    <row r="53" spans="1:20" ht="28.8" outlineLevel="1" x14ac:dyDescent="0.3">
      <c r="A53" s="6" t="s">
        <v>41</v>
      </c>
      <c r="B53" s="6" t="s">
        <v>40</v>
      </c>
      <c r="C53" s="6" t="s">
        <v>50</v>
      </c>
      <c r="D53" s="6" t="s">
        <v>56</v>
      </c>
      <c r="E53" s="4"/>
      <c r="F53" s="4"/>
      <c r="G53" s="3"/>
      <c r="H53" s="3"/>
      <c r="I53" s="17"/>
      <c r="J53" s="2"/>
      <c r="K53" s="21"/>
      <c r="L53" s="21"/>
      <c r="M53" s="21"/>
      <c r="N53" s="28">
        <f t="shared" si="0"/>
        <v>0</v>
      </c>
      <c r="O53" s="30"/>
      <c r="P53" s="18"/>
      <c r="Q53" s="16"/>
      <c r="R53" s="16"/>
      <c r="S53" s="15"/>
      <c r="T53" s="15"/>
    </row>
    <row r="54" spans="1:20" ht="28.8" outlineLevel="1" x14ac:dyDescent="0.3">
      <c r="A54" s="6" t="s">
        <v>41</v>
      </c>
      <c r="B54" s="6" t="s">
        <v>40</v>
      </c>
      <c r="C54" s="6" t="s">
        <v>50</v>
      </c>
      <c r="D54" s="6" t="s">
        <v>55</v>
      </c>
      <c r="E54" s="4"/>
      <c r="F54" s="4"/>
      <c r="G54" s="3"/>
      <c r="H54" s="3"/>
      <c r="I54" s="17"/>
      <c r="J54" s="2"/>
      <c r="K54" s="21"/>
      <c r="L54" s="21"/>
      <c r="M54" s="21"/>
      <c r="N54" s="28">
        <f t="shared" si="0"/>
        <v>0</v>
      </c>
      <c r="O54" s="30"/>
      <c r="P54" s="18"/>
      <c r="Q54" s="16"/>
      <c r="R54" s="16"/>
      <c r="S54" s="15"/>
      <c r="T54" s="15"/>
    </row>
    <row r="55" spans="1:20" ht="28.8" outlineLevel="1" x14ac:dyDescent="0.3">
      <c r="A55" s="6" t="s">
        <v>41</v>
      </c>
      <c r="B55" s="6" t="s">
        <v>40</v>
      </c>
      <c r="C55" s="6" t="s">
        <v>50</v>
      </c>
      <c r="D55" s="6" t="s">
        <v>54</v>
      </c>
      <c r="E55" s="4"/>
      <c r="F55" s="4"/>
      <c r="G55" s="3"/>
      <c r="H55" s="3"/>
      <c r="I55" s="17"/>
      <c r="J55" s="2"/>
      <c r="K55" s="21"/>
      <c r="L55" s="21"/>
      <c r="M55" s="21"/>
      <c r="N55" s="28">
        <f t="shared" si="0"/>
        <v>0</v>
      </c>
      <c r="O55" s="30"/>
      <c r="P55" s="18"/>
      <c r="Q55" s="16"/>
      <c r="R55" s="16"/>
      <c r="S55" s="15"/>
      <c r="T55" s="15"/>
    </row>
    <row r="56" spans="1:20" ht="57.6" outlineLevel="1" x14ac:dyDescent="0.3">
      <c r="A56" s="6" t="s">
        <v>41</v>
      </c>
      <c r="B56" s="6" t="s">
        <v>40</v>
      </c>
      <c r="C56" s="6" t="s">
        <v>50</v>
      </c>
      <c r="D56" s="6" t="s">
        <v>53</v>
      </c>
      <c r="E56" s="4"/>
      <c r="F56" s="4"/>
      <c r="G56" s="3"/>
      <c r="H56" s="3"/>
      <c r="I56" s="17"/>
      <c r="J56" s="2"/>
      <c r="K56" s="21"/>
      <c r="L56" s="21"/>
      <c r="M56" s="21"/>
      <c r="N56" s="28">
        <f t="shared" si="0"/>
        <v>0</v>
      </c>
      <c r="O56" s="30"/>
      <c r="P56" s="18"/>
      <c r="Q56" s="16"/>
      <c r="R56" s="16"/>
      <c r="S56" s="15"/>
      <c r="T56" s="15"/>
    </row>
    <row r="57" spans="1:20" ht="28.8" outlineLevel="1" x14ac:dyDescent="0.3">
      <c r="A57" s="6" t="s">
        <v>41</v>
      </c>
      <c r="B57" s="6" t="s">
        <v>40</v>
      </c>
      <c r="C57" s="6" t="s">
        <v>50</v>
      </c>
      <c r="D57" s="6" t="s">
        <v>52</v>
      </c>
      <c r="E57" s="4"/>
      <c r="F57" s="4"/>
      <c r="G57" s="3"/>
      <c r="H57" s="3"/>
      <c r="I57" s="17"/>
      <c r="J57" s="2"/>
      <c r="K57" s="21"/>
      <c r="L57" s="21"/>
      <c r="M57" s="21"/>
      <c r="N57" s="28">
        <f t="shared" si="0"/>
        <v>0</v>
      </c>
      <c r="O57" s="30"/>
      <c r="P57" s="18"/>
      <c r="Q57" s="16"/>
      <c r="R57" s="16"/>
      <c r="S57" s="15"/>
      <c r="T57" s="15"/>
    </row>
    <row r="58" spans="1:20" ht="28.8" outlineLevel="1" x14ac:dyDescent="0.3">
      <c r="A58" s="6" t="s">
        <v>41</v>
      </c>
      <c r="B58" s="6" t="s">
        <v>40</v>
      </c>
      <c r="C58" s="6" t="s">
        <v>50</v>
      </c>
      <c r="D58" s="6" t="s">
        <v>51</v>
      </c>
      <c r="E58" s="4"/>
      <c r="F58" s="4"/>
      <c r="G58" s="3"/>
      <c r="H58" s="3"/>
      <c r="I58" s="17"/>
      <c r="J58" s="2"/>
      <c r="K58" s="21"/>
      <c r="L58" s="21"/>
      <c r="M58" s="21"/>
      <c r="N58" s="28">
        <f t="shared" si="0"/>
        <v>0</v>
      </c>
      <c r="O58" s="30"/>
      <c r="P58" s="18"/>
      <c r="Q58" s="16"/>
      <c r="R58" s="16"/>
      <c r="S58" s="15"/>
      <c r="T58" s="15"/>
    </row>
    <row r="59" spans="1:20" ht="28.8" outlineLevel="1" x14ac:dyDescent="0.3">
      <c r="A59" s="6" t="s">
        <v>41</v>
      </c>
      <c r="B59" s="6" t="s">
        <v>40</v>
      </c>
      <c r="C59" s="6" t="s">
        <v>50</v>
      </c>
      <c r="D59" s="6" t="s">
        <v>19</v>
      </c>
      <c r="E59" s="4"/>
      <c r="F59" s="4"/>
      <c r="G59" s="3"/>
      <c r="H59" s="3"/>
      <c r="I59" s="17"/>
      <c r="J59" s="2"/>
      <c r="K59" s="21"/>
      <c r="L59" s="21"/>
      <c r="M59" s="21"/>
      <c r="N59" s="28">
        <f t="shared" si="0"/>
        <v>0</v>
      </c>
      <c r="O59" s="30"/>
      <c r="P59" s="18"/>
      <c r="Q59" s="16"/>
      <c r="R59" s="16"/>
      <c r="S59" s="15"/>
      <c r="T59" s="15"/>
    </row>
    <row r="60" spans="1:20" ht="57.6" outlineLevel="1" x14ac:dyDescent="0.3">
      <c r="A60" s="6" t="s">
        <v>41</v>
      </c>
      <c r="B60" s="6" t="s">
        <v>40</v>
      </c>
      <c r="C60" s="6" t="s">
        <v>45</v>
      </c>
      <c r="D60" s="6" t="s">
        <v>49</v>
      </c>
      <c r="E60" s="4"/>
      <c r="F60" s="4"/>
      <c r="G60" s="3"/>
      <c r="H60" s="3"/>
      <c r="I60" s="17"/>
      <c r="J60" s="2"/>
      <c r="K60" s="21"/>
      <c r="L60" s="21"/>
      <c r="M60" s="21"/>
      <c r="N60" s="28">
        <f t="shared" si="0"/>
        <v>0</v>
      </c>
      <c r="O60" s="30"/>
      <c r="P60" s="18"/>
      <c r="Q60" s="16"/>
      <c r="R60" s="16"/>
      <c r="S60" s="15"/>
      <c r="T60" s="15"/>
    </row>
    <row r="61" spans="1:20" ht="57.6" outlineLevel="1" x14ac:dyDescent="0.3">
      <c r="A61" s="6" t="s">
        <v>41</v>
      </c>
      <c r="B61" s="6" t="s">
        <v>40</v>
      </c>
      <c r="C61" s="6" t="s">
        <v>45</v>
      </c>
      <c r="D61" s="6" t="s">
        <v>48</v>
      </c>
      <c r="E61" s="4"/>
      <c r="F61" s="4"/>
      <c r="G61" s="3"/>
      <c r="H61" s="3"/>
      <c r="I61" s="17"/>
      <c r="J61" s="2"/>
      <c r="K61" s="21"/>
      <c r="L61" s="21"/>
      <c r="M61" s="21"/>
      <c r="N61" s="28">
        <f t="shared" si="0"/>
        <v>0</v>
      </c>
      <c r="O61" s="30"/>
      <c r="P61" s="18"/>
      <c r="Q61" s="16"/>
      <c r="R61" s="16"/>
      <c r="S61" s="15"/>
      <c r="T61" s="15"/>
    </row>
    <row r="62" spans="1:20" ht="57.6" outlineLevel="1" x14ac:dyDescent="0.3">
      <c r="A62" s="6" t="s">
        <v>41</v>
      </c>
      <c r="B62" s="6" t="s">
        <v>40</v>
      </c>
      <c r="C62" s="6" t="s">
        <v>45</v>
      </c>
      <c r="D62" s="6" t="s">
        <v>47</v>
      </c>
      <c r="E62" s="4"/>
      <c r="F62" s="4"/>
      <c r="G62" s="3"/>
      <c r="H62" s="3"/>
      <c r="I62" s="17"/>
      <c r="J62" s="2"/>
      <c r="K62" s="21"/>
      <c r="L62" s="21"/>
      <c r="M62" s="21"/>
      <c r="N62" s="28">
        <f t="shared" si="0"/>
        <v>0</v>
      </c>
      <c r="O62" s="30"/>
      <c r="P62" s="18"/>
      <c r="Q62" s="16"/>
      <c r="R62" s="16"/>
      <c r="S62" s="15"/>
      <c r="T62" s="15"/>
    </row>
    <row r="63" spans="1:20" ht="57.6" outlineLevel="1" x14ac:dyDescent="0.3">
      <c r="A63" s="6" t="s">
        <v>41</v>
      </c>
      <c r="B63" s="6" t="s">
        <v>40</v>
      </c>
      <c r="C63" s="6" t="s">
        <v>45</v>
      </c>
      <c r="D63" s="6" t="s">
        <v>46</v>
      </c>
      <c r="E63" s="4"/>
      <c r="F63" s="4"/>
      <c r="G63" s="3"/>
      <c r="H63" s="3"/>
      <c r="I63" s="17"/>
      <c r="J63" s="2"/>
      <c r="K63" s="21"/>
      <c r="L63" s="21"/>
      <c r="M63" s="21"/>
      <c r="N63" s="28">
        <f t="shared" si="0"/>
        <v>0</v>
      </c>
      <c r="O63" s="30"/>
      <c r="P63" s="18"/>
      <c r="Q63" s="16"/>
      <c r="R63" s="16"/>
      <c r="S63" s="15"/>
      <c r="T63" s="15"/>
    </row>
    <row r="64" spans="1:20" ht="57.6" outlineLevel="1" x14ac:dyDescent="0.3">
      <c r="A64" s="6" t="s">
        <v>41</v>
      </c>
      <c r="B64" s="6" t="s">
        <v>40</v>
      </c>
      <c r="C64" s="6" t="s">
        <v>45</v>
      </c>
      <c r="D64" s="6" t="s">
        <v>44</v>
      </c>
      <c r="E64" s="4"/>
      <c r="F64" s="4"/>
      <c r="G64" s="3"/>
      <c r="H64" s="3"/>
      <c r="I64" s="17"/>
      <c r="J64" s="2"/>
      <c r="K64" s="21"/>
      <c r="L64" s="21"/>
      <c r="M64" s="21"/>
      <c r="N64" s="28">
        <f t="shared" si="0"/>
        <v>0</v>
      </c>
      <c r="O64" s="30"/>
      <c r="P64" s="18"/>
      <c r="Q64" s="16"/>
      <c r="R64" s="16"/>
      <c r="S64" s="15"/>
      <c r="T64" s="15"/>
    </row>
    <row r="65" spans="1:20" ht="43.2" outlineLevel="1" x14ac:dyDescent="0.3">
      <c r="A65" s="6" t="s">
        <v>41</v>
      </c>
      <c r="B65" s="6" t="s">
        <v>40</v>
      </c>
      <c r="C65" s="6" t="s">
        <v>39</v>
      </c>
      <c r="D65" s="6" t="s">
        <v>43</v>
      </c>
      <c r="E65" s="4"/>
      <c r="F65" s="4"/>
      <c r="G65" s="3"/>
      <c r="H65" s="3"/>
      <c r="I65" s="17"/>
      <c r="J65" s="2"/>
      <c r="K65" s="21"/>
      <c r="L65" s="21"/>
      <c r="M65" s="21"/>
      <c r="N65" s="28">
        <f t="shared" si="0"/>
        <v>0</v>
      </c>
      <c r="O65" s="30"/>
      <c r="P65" s="18"/>
      <c r="Q65" s="16"/>
      <c r="R65" s="16"/>
      <c r="S65" s="15"/>
      <c r="T65" s="15"/>
    </row>
    <row r="66" spans="1:20" ht="43.2" outlineLevel="1" x14ac:dyDescent="0.3">
      <c r="A66" s="6" t="s">
        <v>41</v>
      </c>
      <c r="B66" s="6" t="s">
        <v>40</v>
      </c>
      <c r="C66" s="6" t="s">
        <v>39</v>
      </c>
      <c r="D66" s="6" t="s">
        <v>42</v>
      </c>
      <c r="E66" s="4"/>
      <c r="F66" s="4"/>
      <c r="G66" s="3"/>
      <c r="H66" s="3"/>
      <c r="I66" s="17"/>
      <c r="J66" s="2"/>
      <c r="K66" s="21"/>
      <c r="L66" s="21"/>
      <c r="M66" s="21"/>
      <c r="N66" s="28">
        <f t="shared" si="0"/>
        <v>0</v>
      </c>
      <c r="O66" s="30"/>
      <c r="P66" s="18"/>
      <c r="Q66" s="16"/>
      <c r="R66" s="16"/>
      <c r="S66" s="15"/>
      <c r="T66" s="15"/>
    </row>
    <row r="67" spans="1:20" ht="43.2" outlineLevel="1" x14ac:dyDescent="0.3">
      <c r="A67" s="6" t="s">
        <v>41</v>
      </c>
      <c r="B67" s="6" t="s">
        <v>40</v>
      </c>
      <c r="C67" s="6" t="s">
        <v>39</v>
      </c>
      <c r="D67" s="6" t="s">
        <v>38</v>
      </c>
      <c r="E67" s="4"/>
      <c r="F67" s="4"/>
      <c r="G67" s="3"/>
      <c r="H67" s="3"/>
      <c r="I67" s="17"/>
      <c r="J67" s="2"/>
      <c r="K67" s="21"/>
      <c r="L67" s="21"/>
      <c r="M67" s="21"/>
      <c r="N67" s="28">
        <f t="shared" si="0"/>
        <v>0</v>
      </c>
      <c r="O67" s="30"/>
      <c r="P67" s="18"/>
      <c r="Q67" s="16"/>
      <c r="R67" s="16"/>
      <c r="S67" s="15"/>
      <c r="T67" s="15"/>
    </row>
    <row r="68" spans="1:20" ht="43.2" outlineLevel="1" x14ac:dyDescent="0.3">
      <c r="A68" s="6" t="s">
        <v>41</v>
      </c>
      <c r="B68" s="6" t="s">
        <v>40</v>
      </c>
      <c r="C68" s="6" t="s">
        <v>39</v>
      </c>
      <c r="D68" s="6" t="s">
        <v>36</v>
      </c>
      <c r="E68" s="4"/>
      <c r="F68" s="4"/>
      <c r="G68" s="3"/>
      <c r="H68" s="3"/>
      <c r="I68" s="17"/>
      <c r="J68" s="2"/>
      <c r="K68" s="21"/>
      <c r="L68" s="21"/>
      <c r="M68" s="21"/>
      <c r="N68" s="28">
        <f t="shared" si="0"/>
        <v>0</v>
      </c>
      <c r="O68" s="30"/>
      <c r="P68" s="18"/>
      <c r="Q68" s="16"/>
      <c r="R68" s="16"/>
      <c r="S68" s="15"/>
      <c r="T68" s="15"/>
    </row>
    <row r="69" spans="1:20" ht="43.2" outlineLevel="1" x14ac:dyDescent="0.3">
      <c r="A69" s="6" t="s">
        <v>41</v>
      </c>
      <c r="B69" s="6" t="s">
        <v>40</v>
      </c>
      <c r="C69" s="6" t="s">
        <v>39</v>
      </c>
      <c r="D69" s="6" t="s">
        <v>23</v>
      </c>
      <c r="E69" s="4"/>
      <c r="F69" s="4"/>
      <c r="G69" s="3"/>
      <c r="H69" s="3"/>
      <c r="I69" s="17"/>
      <c r="J69" s="2"/>
      <c r="K69" s="21"/>
      <c r="L69" s="21"/>
      <c r="M69" s="21"/>
      <c r="N69" s="28">
        <f t="shared" si="0"/>
        <v>0</v>
      </c>
      <c r="O69" s="30"/>
      <c r="P69" s="18"/>
      <c r="Q69" s="16"/>
      <c r="R69" s="16"/>
      <c r="S69" s="15"/>
      <c r="T69" s="15"/>
    </row>
    <row r="70" spans="1:20" ht="57.6" outlineLevel="1" x14ac:dyDescent="0.3">
      <c r="A70" s="5" t="s">
        <v>27</v>
      </c>
      <c r="B70" s="5" t="s">
        <v>26</v>
      </c>
      <c r="C70" s="5" t="s">
        <v>34</v>
      </c>
      <c r="D70" s="5" t="s">
        <v>38</v>
      </c>
      <c r="E70" s="4"/>
      <c r="F70" s="4"/>
      <c r="G70" s="3"/>
      <c r="H70" s="3"/>
      <c r="I70" s="17"/>
      <c r="J70" s="2"/>
      <c r="K70" s="21"/>
      <c r="L70" s="21"/>
      <c r="M70" s="21"/>
      <c r="N70" s="28">
        <f t="shared" si="0"/>
        <v>0</v>
      </c>
      <c r="O70" s="30"/>
      <c r="P70" s="18"/>
      <c r="Q70" s="16"/>
      <c r="R70" s="16"/>
      <c r="S70" s="15"/>
      <c r="T70" s="15"/>
    </row>
    <row r="71" spans="1:20" ht="57.6" outlineLevel="1" x14ac:dyDescent="0.3">
      <c r="A71" s="5" t="s">
        <v>27</v>
      </c>
      <c r="B71" s="5" t="s">
        <v>26</v>
      </c>
      <c r="C71" s="5" t="s">
        <v>34</v>
      </c>
      <c r="D71" s="5" t="s">
        <v>37</v>
      </c>
      <c r="E71" s="4"/>
      <c r="F71" s="4"/>
      <c r="G71" s="3"/>
      <c r="H71" s="3"/>
      <c r="I71" s="17"/>
      <c r="J71" s="2"/>
      <c r="K71" s="21"/>
      <c r="L71" s="21"/>
      <c r="M71" s="21"/>
      <c r="N71" s="28">
        <f t="shared" si="0"/>
        <v>0</v>
      </c>
      <c r="O71" s="30"/>
      <c r="P71" s="18"/>
      <c r="Q71" s="16"/>
      <c r="R71" s="16"/>
      <c r="S71" s="15"/>
      <c r="T71" s="15"/>
    </row>
    <row r="72" spans="1:20" ht="57.6" outlineLevel="1" x14ac:dyDescent="0.3">
      <c r="A72" s="5" t="s">
        <v>27</v>
      </c>
      <c r="B72" s="5" t="s">
        <v>26</v>
      </c>
      <c r="C72" s="5" t="s">
        <v>34</v>
      </c>
      <c r="D72" s="5" t="s">
        <v>36</v>
      </c>
      <c r="E72" s="4"/>
      <c r="F72" s="4"/>
      <c r="G72" s="3"/>
      <c r="H72" s="3"/>
      <c r="I72" s="17"/>
      <c r="J72" s="2"/>
      <c r="K72" s="21"/>
      <c r="L72" s="21"/>
      <c r="M72" s="21"/>
      <c r="N72" s="28">
        <f t="shared" si="0"/>
        <v>0</v>
      </c>
      <c r="O72" s="30"/>
      <c r="P72" s="18"/>
      <c r="Q72" s="16"/>
      <c r="R72" s="16"/>
      <c r="S72" s="15"/>
      <c r="T72" s="15"/>
    </row>
    <row r="73" spans="1:20" ht="14.4" customHeight="1" outlineLevel="1" x14ac:dyDescent="0.3">
      <c r="A73" s="5" t="s">
        <v>27</v>
      </c>
      <c r="B73" s="5" t="s">
        <v>26</v>
      </c>
      <c r="C73" s="5" t="s">
        <v>34</v>
      </c>
      <c r="D73" s="5" t="s">
        <v>35</v>
      </c>
      <c r="E73" s="4"/>
      <c r="F73" s="4"/>
      <c r="G73" s="3"/>
      <c r="H73" s="3"/>
      <c r="I73" s="17"/>
      <c r="J73" s="2"/>
      <c r="K73" s="21"/>
      <c r="L73" s="21"/>
      <c r="M73" s="21"/>
      <c r="N73" s="28">
        <f t="shared" ref="N73:N101" si="1">(K73+M73)/2</f>
        <v>0</v>
      </c>
      <c r="O73" s="30"/>
      <c r="P73" s="18"/>
      <c r="Q73" s="16"/>
      <c r="R73" s="16"/>
      <c r="S73" s="15"/>
      <c r="T73" s="15"/>
    </row>
    <row r="74" spans="1:20" ht="57.6" outlineLevel="1" x14ac:dyDescent="0.3">
      <c r="A74" s="5" t="s">
        <v>27</v>
      </c>
      <c r="B74" s="5" t="s">
        <v>26</v>
      </c>
      <c r="C74" s="5" t="s">
        <v>34</v>
      </c>
      <c r="D74" s="5" t="s">
        <v>33</v>
      </c>
      <c r="E74" s="4"/>
      <c r="F74" s="4"/>
      <c r="G74" s="3"/>
      <c r="H74" s="3"/>
      <c r="I74" s="17"/>
      <c r="J74" s="2"/>
      <c r="K74" s="21"/>
      <c r="L74" s="21"/>
      <c r="M74" s="21"/>
      <c r="N74" s="28">
        <f t="shared" si="1"/>
        <v>0</v>
      </c>
      <c r="O74" s="30"/>
      <c r="P74" s="18"/>
      <c r="Q74" s="16"/>
      <c r="R74" s="16"/>
      <c r="S74" s="15"/>
      <c r="T74" s="15"/>
    </row>
    <row r="75" spans="1:20" ht="15" customHeight="1" outlineLevel="1" x14ac:dyDescent="0.3">
      <c r="A75" s="5" t="s">
        <v>27</v>
      </c>
      <c r="B75" s="5" t="s">
        <v>26</v>
      </c>
      <c r="C75" s="5" t="s">
        <v>31</v>
      </c>
      <c r="D75" s="5" t="s">
        <v>22</v>
      </c>
      <c r="E75" s="4"/>
      <c r="F75" s="4"/>
      <c r="G75" s="3"/>
      <c r="H75" s="3"/>
      <c r="I75" s="17"/>
      <c r="J75" s="2"/>
      <c r="K75" s="21"/>
      <c r="L75" s="21"/>
      <c r="M75" s="21"/>
      <c r="N75" s="28">
        <f t="shared" si="1"/>
        <v>0</v>
      </c>
      <c r="O75" s="30"/>
      <c r="P75" s="18"/>
      <c r="Q75" s="16"/>
      <c r="R75" s="16"/>
      <c r="S75" s="15"/>
      <c r="T75" s="15"/>
    </row>
    <row r="76" spans="1:20" ht="57.6" outlineLevel="1" x14ac:dyDescent="0.3">
      <c r="A76" s="5" t="s">
        <v>27</v>
      </c>
      <c r="B76" s="5" t="s">
        <v>26</v>
      </c>
      <c r="C76" s="5" t="s">
        <v>31</v>
      </c>
      <c r="D76" s="5" t="s">
        <v>32</v>
      </c>
      <c r="E76" s="4"/>
      <c r="F76" s="4"/>
      <c r="G76" s="3"/>
      <c r="H76" s="3"/>
      <c r="I76" s="17"/>
      <c r="J76" s="2"/>
      <c r="K76" s="21"/>
      <c r="L76" s="21"/>
      <c r="M76" s="21"/>
      <c r="N76" s="28">
        <f t="shared" si="1"/>
        <v>0</v>
      </c>
      <c r="O76" s="30"/>
      <c r="P76" s="18"/>
      <c r="Q76" s="16"/>
      <c r="R76" s="16"/>
      <c r="S76" s="15"/>
      <c r="T76" s="15"/>
    </row>
    <row r="77" spans="1:20" ht="57.6" outlineLevel="1" x14ac:dyDescent="0.3">
      <c r="A77" s="5" t="s">
        <v>27</v>
      </c>
      <c r="B77" s="5" t="s">
        <v>26</v>
      </c>
      <c r="C77" s="5" t="s">
        <v>31</v>
      </c>
      <c r="D77" s="5" t="s">
        <v>30</v>
      </c>
      <c r="E77" s="4"/>
      <c r="F77" s="4"/>
      <c r="G77" s="3"/>
      <c r="H77" s="3"/>
      <c r="I77" s="17"/>
      <c r="J77" s="2"/>
      <c r="K77" s="21"/>
      <c r="L77" s="21"/>
      <c r="M77" s="21"/>
      <c r="N77" s="28">
        <f t="shared" si="1"/>
        <v>0</v>
      </c>
      <c r="O77" s="30"/>
      <c r="P77" s="18"/>
      <c r="Q77" s="16"/>
      <c r="R77" s="16"/>
      <c r="S77" s="15"/>
      <c r="T77" s="15"/>
    </row>
    <row r="78" spans="1:20" ht="43.2" outlineLevel="1" x14ac:dyDescent="0.3">
      <c r="A78" s="5" t="s">
        <v>27</v>
      </c>
      <c r="B78" s="5" t="s">
        <v>26</v>
      </c>
      <c r="C78" s="5" t="s">
        <v>25</v>
      </c>
      <c r="D78" s="5" t="s">
        <v>29</v>
      </c>
      <c r="E78" s="4"/>
      <c r="F78" s="4"/>
      <c r="G78" s="3"/>
      <c r="H78" s="3"/>
      <c r="I78" s="17"/>
      <c r="J78" s="2"/>
      <c r="K78" s="21"/>
      <c r="L78" s="21"/>
      <c r="M78" s="21"/>
      <c r="N78" s="28">
        <f t="shared" si="1"/>
        <v>0</v>
      </c>
      <c r="O78" s="30"/>
      <c r="P78" s="18"/>
      <c r="Q78" s="16"/>
      <c r="R78" s="16"/>
      <c r="S78" s="15"/>
      <c r="T78" s="15"/>
    </row>
    <row r="79" spans="1:20" ht="28.8" outlineLevel="1" x14ac:dyDescent="0.3">
      <c r="A79" s="5" t="s">
        <v>27</v>
      </c>
      <c r="B79" s="5" t="s">
        <v>26</v>
      </c>
      <c r="C79" s="5" t="s">
        <v>25</v>
      </c>
      <c r="D79" s="5" t="s">
        <v>28</v>
      </c>
      <c r="E79" s="4"/>
      <c r="F79" s="4"/>
      <c r="G79" s="3"/>
      <c r="H79" s="3"/>
      <c r="I79" s="17"/>
      <c r="J79" s="2"/>
      <c r="K79" s="21"/>
      <c r="L79" s="21"/>
      <c r="M79" s="21"/>
      <c r="N79" s="28">
        <f t="shared" si="1"/>
        <v>0</v>
      </c>
      <c r="O79" s="30"/>
      <c r="P79" s="18"/>
      <c r="Q79" s="16"/>
      <c r="R79" s="16"/>
      <c r="S79" s="15"/>
      <c r="T79" s="15"/>
    </row>
    <row r="80" spans="1:20" ht="28.8" outlineLevel="1" x14ac:dyDescent="0.3">
      <c r="A80" s="5" t="s">
        <v>27</v>
      </c>
      <c r="B80" s="5" t="s">
        <v>26</v>
      </c>
      <c r="C80" s="5" t="s">
        <v>25</v>
      </c>
      <c r="D80" s="5" t="s">
        <v>24</v>
      </c>
      <c r="E80" s="4"/>
      <c r="F80" s="4"/>
      <c r="G80" s="3"/>
      <c r="H80" s="3"/>
      <c r="I80" s="17"/>
      <c r="J80" s="2"/>
      <c r="K80" s="21"/>
      <c r="L80" s="21"/>
      <c r="M80" s="21"/>
      <c r="N80" s="28">
        <f t="shared" si="1"/>
        <v>0</v>
      </c>
      <c r="O80" s="30"/>
      <c r="P80" s="18"/>
      <c r="Q80" s="16"/>
      <c r="R80" s="16"/>
      <c r="S80" s="15"/>
      <c r="T80" s="15"/>
    </row>
    <row r="81" spans="1:20" ht="72" outlineLevel="1" x14ac:dyDescent="0.3">
      <c r="A81" s="6" t="s">
        <v>13</v>
      </c>
      <c r="B81" s="6" t="s">
        <v>12</v>
      </c>
      <c r="C81" s="6" t="s">
        <v>21</v>
      </c>
      <c r="D81" s="6" t="s">
        <v>23</v>
      </c>
      <c r="E81" s="4"/>
      <c r="F81" s="4"/>
      <c r="G81" s="3"/>
      <c r="H81" s="3"/>
      <c r="I81" s="17"/>
      <c r="J81" s="2"/>
      <c r="K81" s="21"/>
      <c r="L81" s="21"/>
      <c r="M81" s="21"/>
      <c r="N81" s="28">
        <f t="shared" si="1"/>
        <v>0</v>
      </c>
      <c r="O81" s="30"/>
      <c r="P81" s="18"/>
      <c r="Q81" s="16"/>
      <c r="R81" s="16"/>
      <c r="S81" s="15"/>
      <c r="T81" s="15"/>
    </row>
    <row r="82" spans="1:20" ht="72" outlineLevel="1" x14ac:dyDescent="0.3">
      <c r="A82" s="6" t="s">
        <v>13</v>
      </c>
      <c r="B82" s="6" t="s">
        <v>12</v>
      </c>
      <c r="C82" s="6" t="s">
        <v>21</v>
      </c>
      <c r="D82" s="6" t="s">
        <v>22</v>
      </c>
      <c r="E82" s="4"/>
      <c r="F82" s="4"/>
      <c r="G82" s="3"/>
      <c r="H82" s="3"/>
      <c r="I82" s="17"/>
      <c r="J82" s="2"/>
      <c r="K82" s="24"/>
      <c r="L82" s="24"/>
      <c r="M82" s="24"/>
      <c r="N82" s="28">
        <f t="shared" si="1"/>
        <v>0</v>
      </c>
      <c r="O82" s="30"/>
      <c r="P82" s="18"/>
      <c r="Q82" s="16"/>
      <c r="R82" s="16"/>
      <c r="S82" s="15"/>
      <c r="T82" s="15"/>
    </row>
    <row r="83" spans="1:20" ht="72" outlineLevel="1" x14ac:dyDescent="0.3">
      <c r="A83" s="6" t="s">
        <v>13</v>
      </c>
      <c r="B83" s="6" t="s">
        <v>12</v>
      </c>
      <c r="C83" s="6" t="s">
        <v>21</v>
      </c>
      <c r="D83" s="6" t="s">
        <v>20</v>
      </c>
      <c r="E83" s="4"/>
      <c r="F83" s="4"/>
      <c r="G83" s="3"/>
      <c r="H83" s="3"/>
      <c r="I83" s="17"/>
      <c r="J83" s="2"/>
      <c r="K83" s="23"/>
      <c r="L83" s="23"/>
      <c r="M83" s="23"/>
      <c r="N83" s="28">
        <f t="shared" si="1"/>
        <v>0</v>
      </c>
      <c r="O83" s="30"/>
      <c r="P83" s="18"/>
      <c r="Q83" s="16"/>
      <c r="R83" s="16"/>
      <c r="S83" s="15"/>
      <c r="T83" s="15"/>
    </row>
    <row r="84" spans="1:20" ht="57.6" outlineLevel="1" x14ac:dyDescent="0.3">
      <c r="A84" s="6" t="s">
        <v>13</v>
      </c>
      <c r="B84" s="6" t="s">
        <v>12</v>
      </c>
      <c r="C84" s="6" t="s">
        <v>17</v>
      </c>
      <c r="D84" s="6" t="s">
        <v>19</v>
      </c>
      <c r="E84" s="4"/>
      <c r="F84" s="4"/>
      <c r="G84" s="3"/>
      <c r="H84" s="3"/>
      <c r="I84" s="17"/>
      <c r="J84" s="2"/>
      <c r="K84" s="22"/>
      <c r="L84" s="22"/>
      <c r="M84" s="22"/>
      <c r="N84" s="28">
        <f t="shared" si="1"/>
        <v>0</v>
      </c>
      <c r="O84" s="30"/>
      <c r="P84" s="18"/>
      <c r="Q84" s="16"/>
      <c r="R84" s="16"/>
      <c r="S84" s="15"/>
      <c r="T84" s="15"/>
    </row>
    <row r="85" spans="1:20" ht="57.6" outlineLevel="1" x14ac:dyDescent="0.3">
      <c r="A85" s="6" t="s">
        <v>13</v>
      </c>
      <c r="B85" s="6" t="s">
        <v>12</v>
      </c>
      <c r="C85" s="6" t="s">
        <v>17</v>
      </c>
      <c r="D85" s="6" t="s">
        <v>18</v>
      </c>
      <c r="E85" s="4"/>
      <c r="F85" s="4"/>
      <c r="G85" s="3"/>
      <c r="H85" s="3"/>
      <c r="I85" s="17"/>
      <c r="J85" s="2"/>
      <c r="K85" s="21"/>
      <c r="L85" s="21"/>
      <c r="M85" s="21"/>
      <c r="N85" s="28">
        <f t="shared" si="1"/>
        <v>0</v>
      </c>
      <c r="O85" s="30"/>
      <c r="P85" s="18"/>
      <c r="Q85" s="16"/>
      <c r="R85" s="16"/>
      <c r="S85" s="15"/>
      <c r="T85" s="15"/>
    </row>
    <row r="86" spans="1:20" ht="57.6" outlineLevel="1" x14ac:dyDescent="0.3">
      <c r="A86" s="6" t="s">
        <v>13</v>
      </c>
      <c r="B86" s="6" t="s">
        <v>12</v>
      </c>
      <c r="C86" s="6" t="s">
        <v>17</v>
      </c>
      <c r="D86" s="6" t="s">
        <v>16</v>
      </c>
      <c r="E86" s="4"/>
      <c r="F86" s="4"/>
      <c r="G86" s="3"/>
      <c r="H86" s="3"/>
      <c r="I86" s="17"/>
      <c r="J86" s="2"/>
      <c r="K86" s="21"/>
      <c r="L86" s="21"/>
      <c r="M86" s="21"/>
      <c r="N86" s="28">
        <f t="shared" si="1"/>
        <v>0</v>
      </c>
      <c r="O86" s="30"/>
      <c r="P86" s="18"/>
      <c r="Q86" s="16"/>
      <c r="R86" s="16"/>
      <c r="S86" s="15"/>
      <c r="T86" s="15"/>
    </row>
    <row r="87" spans="1:20" ht="57.6" outlineLevel="1" x14ac:dyDescent="0.3">
      <c r="A87" s="6" t="s">
        <v>13</v>
      </c>
      <c r="B87" s="6" t="s">
        <v>12</v>
      </c>
      <c r="C87" s="6" t="s">
        <v>11</v>
      </c>
      <c r="D87" s="6" t="s">
        <v>15</v>
      </c>
      <c r="E87" s="4"/>
      <c r="F87" s="4"/>
      <c r="G87" s="3"/>
      <c r="H87" s="3"/>
      <c r="I87" s="17"/>
      <c r="J87" s="2"/>
      <c r="K87" s="21"/>
      <c r="L87" s="21"/>
      <c r="M87" s="21"/>
      <c r="N87" s="28">
        <f t="shared" si="1"/>
        <v>0</v>
      </c>
      <c r="O87" s="30"/>
      <c r="P87" s="18"/>
      <c r="Q87" s="16"/>
      <c r="R87" s="16"/>
      <c r="S87" s="15"/>
      <c r="T87" s="15"/>
    </row>
    <row r="88" spans="1:20" ht="57.6" outlineLevel="1" x14ac:dyDescent="0.3">
      <c r="A88" s="6" t="s">
        <v>13</v>
      </c>
      <c r="B88" s="6" t="s">
        <v>12</v>
      </c>
      <c r="C88" s="6" t="s">
        <v>11</v>
      </c>
      <c r="D88" s="6" t="s">
        <v>14</v>
      </c>
      <c r="E88" s="4"/>
      <c r="F88" s="4"/>
      <c r="G88" s="3"/>
      <c r="H88" s="3"/>
      <c r="I88" s="17"/>
      <c r="J88" s="2"/>
      <c r="K88" s="21"/>
      <c r="L88" s="21"/>
      <c r="M88" s="21"/>
      <c r="N88" s="28">
        <f t="shared" si="1"/>
        <v>0</v>
      </c>
      <c r="O88" s="30"/>
      <c r="P88" s="18"/>
      <c r="Q88" s="16"/>
      <c r="R88" s="16"/>
      <c r="S88" s="15"/>
      <c r="T88" s="15"/>
    </row>
    <row r="89" spans="1:20" ht="58.2" outlineLevel="1" thickBot="1" x14ac:dyDescent="0.35">
      <c r="A89" s="6" t="s">
        <v>13</v>
      </c>
      <c r="B89" s="6" t="s">
        <v>12</v>
      </c>
      <c r="C89" s="6" t="s">
        <v>11</v>
      </c>
      <c r="D89" s="6" t="s">
        <v>10</v>
      </c>
      <c r="E89" s="4"/>
      <c r="F89" s="4"/>
      <c r="G89" s="3"/>
      <c r="H89" s="3"/>
      <c r="I89" s="17"/>
      <c r="J89" s="2"/>
      <c r="K89" s="21"/>
      <c r="L89" s="21"/>
      <c r="M89" s="21"/>
      <c r="N89" s="28">
        <f t="shared" si="1"/>
        <v>0</v>
      </c>
      <c r="O89" s="30"/>
      <c r="P89" s="18"/>
      <c r="Q89" s="16"/>
      <c r="R89" s="16"/>
      <c r="S89" s="15"/>
      <c r="T89" s="15"/>
    </row>
    <row r="90" spans="1:20" ht="59.4" customHeight="1" thickBot="1" x14ac:dyDescent="0.35">
      <c r="A90" s="48" t="s">
        <v>156</v>
      </c>
      <c r="B90" s="45"/>
      <c r="C90" s="45"/>
      <c r="D90" s="45"/>
      <c r="E90" s="45"/>
      <c r="F90" s="45"/>
      <c r="G90" s="46"/>
      <c r="H90" s="46"/>
      <c r="I90" s="45"/>
      <c r="J90" s="46"/>
      <c r="K90" s="52"/>
      <c r="L90" s="52"/>
      <c r="M90" s="52"/>
      <c r="N90" s="53"/>
      <c r="O90" s="42"/>
      <c r="P90" s="43"/>
      <c r="Q90" s="41"/>
      <c r="R90" s="41"/>
      <c r="S90" s="41"/>
      <c r="T90" s="41"/>
    </row>
    <row r="91" spans="1:20" ht="29.4" outlineLevel="1" thickTop="1" x14ac:dyDescent="0.3">
      <c r="A91" s="5" t="s">
        <v>3</v>
      </c>
      <c r="B91" s="5" t="s">
        <v>2</v>
      </c>
      <c r="C91" s="5" t="s">
        <v>9</v>
      </c>
      <c r="D91" s="5"/>
      <c r="E91" s="4"/>
      <c r="F91" s="4"/>
      <c r="G91" s="3"/>
      <c r="H91" s="3"/>
      <c r="I91" s="17"/>
      <c r="J91" s="2"/>
      <c r="K91" s="22"/>
      <c r="L91" s="22"/>
      <c r="M91" s="22"/>
      <c r="N91" s="39">
        <f t="shared" si="1"/>
        <v>0</v>
      </c>
      <c r="O91" s="31"/>
      <c r="P91" s="29"/>
      <c r="Q91" s="20"/>
      <c r="R91" s="20"/>
      <c r="S91" s="19"/>
      <c r="T91" s="19"/>
    </row>
    <row r="92" spans="1:20" ht="43.2" outlineLevel="1" x14ac:dyDescent="0.3">
      <c r="A92" s="5" t="s">
        <v>3</v>
      </c>
      <c r="B92" s="5" t="s">
        <v>2</v>
      </c>
      <c r="C92" s="5" t="s">
        <v>8</v>
      </c>
      <c r="D92" s="5"/>
      <c r="E92" s="4"/>
      <c r="F92" s="4"/>
      <c r="G92" s="3"/>
      <c r="H92" s="3"/>
      <c r="I92" s="17"/>
      <c r="J92" s="2"/>
      <c r="K92" s="21"/>
      <c r="L92" s="21"/>
      <c r="M92" s="21"/>
      <c r="N92" s="28">
        <f t="shared" si="1"/>
        <v>0</v>
      </c>
      <c r="O92" s="30"/>
      <c r="P92" s="18"/>
      <c r="Q92" s="16"/>
      <c r="R92" s="16"/>
      <c r="S92" s="15"/>
      <c r="T92" s="15"/>
    </row>
    <row r="93" spans="1:20" ht="28.8" outlineLevel="1" x14ac:dyDescent="0.3">
      <c r="A93" s="5" t="s">
        <v>3</v>
      </c>
      <c r="B93" s="5" t="s">
        <v>2</v>
      </c>
      <c r="C93" s="5" t="s">
        <v>7</v>
      </c>
      <c r="D93" s="5"/>
      <c r="E93" s="4"/>
      <c r="F93" s="4"/>
      <c r="G93" s="3"/>
      <c r="H93" s="3"/>
      <c r="I93" s="17"/>
      <c r="J93" s="2"/>
      <c r="K93" s="21"/>
      <c r="L93" s="21"/>
      <c r="M93" s="21"/>
      <c r="N93" s="28">
        <f t="shared" si="1"/>
        <v>0</v>
      </c>
      <c r="O93" s="30"/>
      <c r="P93" s="18"/>
      <c r="Q93" s="16"/>
      <c r="R93" s="16"/>
      <c r="S93" s="15"/>
      <c r="T93" s="15"/>
    </row>
    <row r="94" spans="1:20" ht="28.8" outlineLevel="1" x14ac:dyDescent="0.3">
      <c r="A94" s="5" t="s">
        <v>3</v>
      </c>
      <c r="B94" s="5" t="s">
        <v>2</v>
      </c>
      <c r="C94" s="5" t="s">
        <v>6</v>
      </c>
      <c r="D94" s="5"/>
      <c r="E94" s="4"/>
      <c r="F94" s="4"/>
      <c r="G94" s="3"/>
      <c r="H94" s="3"/>
      <c r="I94" s="17"/>
      <c r="J94" s="2"/>
      <c r="K94" s="21"/>
      <c r="L94" s="21"/>
      <c r="M94" s="21"/>
      <c r="N94" s="28">
        <f t="shared" si="1"/>
        <v>0</v>
      </c>
      <c r="O94" s="30"/>
      <c r="P94" s="18"/>
      <c r="Q94" s="16"/>
      <c r="R94" s="16"/>
      <c r="S94" s="15"/>
      <c r="T94" s="15"/>
    </row>
    <row r="95" spans="1:20" ht="72" outlineLevel="1" x14ac:dyDescent="0.3">
      <c r="A95" s="5" t="s">
        <v>3</v>
      </c>
      <c r="B95" s="5" t="s">
        <v>2</v>
      </c>
      <c r="C95" s="5" t="s">
        <v>5</v>
      </c>
      <c r="D95" s="5"/>
      <c r="E95" s="4"/>
      <c r="F95" s="4"/>
      <c r="G95" s="3"/>
      <c r="H95" s="3"/>
      <c r="I95" s="17"/>
      <c r="J95" s="2"/>
      <c r="K95" s="21"/>
      <c r="L95" s="21"/>
      <c r="M95" s="21"/>
      <c r="N95" s="28">
        <f t="shared" si="1"/>
        <v>0</v>
      </c>
      <c r="O95" s="30"/>
      <c r="P95" s="18"/>
      <c r="Q95" s="16"/>
      <c r="R95" s="16"/>
      <c r="S95" s="15"/>
      <c r="T95" s="15"/>
    </row>
    <row r="96" spans="1:20" ht="43.2" outlineLevel="1" x14ac:dyDescent="0.3">
      <c r="A96" s="5" t="s">
        <v>3</v>
      </c>
      <c r="B96" s="5" t="s">
        <v>2</v>
      </c>
      <c r="C96" s="5" t="s">
        <v>1</v>
      </c>
      <c r="D96" s="5" t="s">
        <v>4</v>
      </c>
      <c r="E96" s="4"/>
      <c r="F96" s="4"/>
      <c r="G96" s="3"/>
      <c r="H96" s="3"/>
      <c r="I96" s="17"/>
      <c r="J96" s="2"/>
      <c r="K96" s="21"/>
      <c r="L96" s="21"/>
      <c r="M96" s="21"/>
      <c r="N96" s="28">
        <f t="shared" si="1"/>
        <v>0</v>
      </c>
      <c r="O96" s="30"/>
      <c r="P96" s="18"/>
      <c r="Q96" s="16"/>
      <c r="R96" s="16"/>
      <c r="S96" s="15"/>
      <c r="T96" s="15"/>
    </row>
    <row r="97" spans="1:20" ht="43.2" outlineLevel="1" x14ac:dyDescent="0.3">
      <c r="A97" s="5" t="s">
        <v>3</v>
      </c>
      <c r="B97" s="5" t="s">
        <v>2</v>
      </c>
      <c r="C97" s="5" t="s">
        <v>1</v>
      </c>
      <c r="D97" s="5" t="s">
        <v>0</v>
      </c>
      <c r="E97" s="4"/>
      <c r="F97" s="4"/>
      <c r="G97" s="3"/>
      <c r="H97" s="3"/>
      <c r="I97" s="17"/>
      <c r="J97" s="2"/>
      <c r="K97" s="21"/>
      <c r="L97" s="21"/>
      <c r="M97" s="21"/>
      <c r="N97" s="28">
        <f t="shared" si="1"/>
        <v>0</v>
      </c>
      <c r="O97" s="30"/>
      <c r="P97" s="18"/>
      <c r="Q97" s="16"/>
      <c r="R97" s="16"/>
      <c r="S97" s="15"/>
      <c r="T97" s="15"/>
    </row>
    <row r="98" spans="1:20" ht="58.2" customHeight="1" thickBot="1" x14ac:dyDescent="0.35">
      <c r="A98" s="44" t="s">
        <v>157</v>
      </c>
      <c r="B98" s="45"/>
      <c r="C98" s="45"/>
      <c r="D98" s="45"/>
      <c r="E98" s="45"/>
      <c r="F98" s="45"/>
      <c r="G98" s="46"/>
      <c r="H98" s="46"/>
      <c r="I98" s="45"/>
      <c r="J98" s="46"/>
      <c r="K98" s="52"/>
      <c r="L98" s="52"/>
      <c r="M98" s="52"/>
      <c r="N98" s="53"/>
      <c r="O98" s="42"/>
      <c r="P98" s="43"/>
      <c r="Q98" s="41"/>
      <c r="R98" s="41"/>
      <c r="S98" s="41"/>
      <c r="T98" s="41"/>
    </row>
    <row r="99" spans="1:20" ht="29.4" outlineLevel="1" thickTop="1" x14ac:dyDescent="0.3">
      <c r="A99" s="6" t="s">
        <v>132</v>
      </c>
      <c r="B99" s="6" t="s">
        <v>135</v>
      </c>
      <c r="C99" s="6"/>
      <c r="D99" s="6"/>
      <c r="E99" s="4"/>
      <c r="F99" s="4"/>
      <c r="G99" s="3"/>
      <c r="H99" s="3"/>
      <c r="I99" s="17"/>
      <c r="J99" s="2"/>
      <c r="K99" s="22"/>
      <c r="L99" s="22"/>
      <c r="M99" s="22"/>
      <c r="N99" s="39">
        <f>(K99+M99)/2</f>
        <v>0</v>
      </c>
      <c r="O99" s="31"/>
      <c r="P99" s="29"/>
      <c r="Q99" s="20"/>
      <c r="R99" s="20"/>
      <c r="S99" s="19"/>
      <c r="T99" s="19"/>
    </row>
    <row r="100" spans="1:20" outlineLevel="1" x14ac:dyDescent="0.3">
      <c r="A100" s="6"/>
      <c r="B100" s="6"/>
      <c r="C100" s="6"/>
      <c r="D100" s="6"/>
      <c r="E100" s="4"/>
      <c r="F100" s="4"/>
      <c r="G100" s="3"/>
      <c r="H100" s="3"/>
      <c r="I100" s="17"/>
      <c r="J100" s="2"/>
      <c r="K100" s="21"/>
      <c r="L100" s="21"/>
      <c r="M100" s="21"/>
      <c r="N100" s="28">
        <f>(K100+M100)/2</f>
        <v>0</v>
      </c>
      <c r="O100" s="30"/>
      <c r="P100" s="18"/>
      <c r="Q100" s="16"/>
      <c r="R100" s="16"/>
      <c r="S100" s="15"/>
      <c r="T100" s="15"/>
    </row>
    <row r="101" spans="1:20" outlineLevel="1" x14ac:dyDescent="0.3">
      <c r="A101" s="6"/>
      <c r="B101" s="6"/>
      <c r="C101" s="6"/>
      <c r="D101" s="6"/>
      <c r="E101" s="4"/>
      <c r="F101" s="4"/>
      <c r="G101" s="3"/>
      <c r="H101" s="3"/>
      <c r="I101" s="17"/>
      <c r="J101" s="2"/>
      <c r="K101" s="21"/>
      <c r="L101" s="21"/>
      <c r="M101" s="21"/>
      <c r="N101" s="28">
        <f t="shared" si="1"/>
        <v>0</v>
      </c>
      <c r="O101" s="30"/>
      <c r="P101" s="18"/>
      <c r="Q101" s="16"/>
      <c r="R101" s="16"/>
      <c r="S101" s="15"/>
      <c r="T101" s="15"/>
    </row>
    <row r="104" spans="1:20" ht="14.4" customHeight="1" x14ac:dyDescent="0.3">
      <c r="K104" s="324"/>
      <c r="L104" s="324"/>
      <c r="M104" s="324"/>
      <c r="N104" s="324"/>
      <c r="O104" s="324"/>
    </row>
    <row r="105" spans="1:20" x14ac:dyDescent="0.3">
      <c r="K105" s="324"/>
      <c r="L105" s="324"/>
      <c r="M105" s="324"/>
      <c r="N105" s="324"/>
      <c r="O105" s="324"/>
    </row>
    <row r="106" spans="1:20" x14ac:dyDescent="0.3">
      <c r="K106" s="324"/>
      <c r="L106" s="324"/>
      <c r="M106" s="324"/>
      <c r="N106" s="324"/>
      <c r="O106" s="324"/>
    </row>
    <row r="107" spans="1:20" x14ac:dyDescent="0.3">
      <c r="K107" s="324"/>
      <c r="L107" s="324"/>
      <c r="M107" s="324"/>
      <c r="N107" s="324"/>
      <c r="O107" s="324"/>
    </row>
    <row r="108" spans="1:20" x14ac:dyDescent="0.3">
      <c r="K108" s="324"/>
      <c r="L108" s="324"/>
      <c r="M108" s="324"/>
      <c r="N108" s="324"/>
      <c r="O108" s="324"/>
    </row>
    <row r="109" spans="1:20" x14ac:dyDescent="0.3">
      <c r="K109" s="324"/>
      <c r="L109" s="324"/>
      <c r="M109" s="324"/>
      <c r="N109" s="324"/>
      <c r="O109" s="324"/>
    </row>
    <row r="110" spans="1:20" x14ac:dyDescent="0.3">
      <c r="K110" s="324"/>
      <c r="L110" s="324"/>
      <c r="M110" s="324"/>
      <c r="N110" s="324"/>
      <c r="O110" s="324"/>
    </row>
    <row r="111" spans="1:20" x14ac:dyDescent="0.3">
      <c r="K111" s="324"/>
      <c r="L111" s="324"/>
      <c r="M111" s="324"/>
      <c r="N111" s="324"/>
      <c r="O111" s="324"/>
    </row>
    <row r="112" spans="1:20" x14ac:dyDescent="0.3">
      <c r="K112" s="324"/>
      <c r="L112" s="324"/>
      <c r="M112" s="324"/>
      <c r="N112" s="324"/>
      <c r="O112" s="324"/>
    </row>
    <row r="113" spans="11:15" x14ac:dyDescent="0.3">
      <c r="K113" s="324"/>
      <c r="L113" s="324"/>
      <c r="M113" s="324"/>
      <c r="N113" s="324"/>
      <c r="O113" s="324"/>
    </row>
    <row r="114" spans="11:15" x14ac:dyDescent="0.3">
      <c r="K114" s="324"/>
      <c r="L114" s="324"/>
      <c r="M114" s="324"/>
      <c r="N114" s="324"/>
      <c r="O114" s="324"/>
    </row>
    <row r="115" spans="11:15" x14ac:dyDescent="0.3">
      <c r="K115" s="324"/>
      <c r="L115" s="324"/>
      <c r="M115" s="324"/>
      <c r="N115" s="324"/>
      <c r="O115" s="324"/>
    </row>
    <row r="116" spans="11:15" x14ac:dyDescent="0.3">
      <c r="K116" s="324"/>
      <c r="L116" s="324"/>
      <c r="M116" s="324"/>
      <c r="N116" s="324"/>
      <c r="O116" s="324"/>
    </row>
    <row r="117" spans="11:15" x14ac:dyDescent="0.3">
      <c r="K117" s="324"/>
      <c r="L117" s="324"/>
      <c r="M117" s="324"/>
      <c r="N117" s="324"/>
      <c r="O117" s="324"/>
    </row>
    <row r="118" spans="11:15" x14ac:dyDescent="0.3">
      <c r="K118" s="324"/>
      <c r="L118" s="324"/>
      <c r="M118" s="324"/>
      <c r="N118" s="324"/>
      <c r="O118" s="324"/>
    </row>
    <row r="119" spans="11:15" x14ac:dyDescent="0.3">
      <c r="K119" s="324"/>
      <c r="L119" s="324"/>
      <c r="M119" s="324"/>
      <c r="N119" s="324"/>
      <c r="O119" s="324"/>
    </row>
    <row r="120" spans="11:15" x14ac:dyDescent="0.3">
      <c r="K120" s="324"/>
      <c r="L120" s="324"/>
      <c r="M120" s="324"/>
      <c r="N120" s="324"/>
      <c r="O120" s="324"/>
    </row>
    <row r="121" spans="11:15" x14ac:dyDescent="0.3">
      <c r="K121" s="324"/>
      <c r="L121" s="324"/>
      <c r="M121" s="324"/>
      <c r="N121" s="324"/>
      <c r="O121" s="324"/>
    </row>
    <row r="122" spans="11:15" x14ac:dyDescent="0.3">
      <c r="K122" s="324"/>
      <c r="L122" s="324"/>
      <c r="M122" s="324"/>
      <c r="N122" s="324"/>
      <c r="O122" s="324"/>
    </row>
    <row r="123" spans="11:15" x14ac:dyDescent="0.3">
      <c r="K123" s="324"/>
      <c r="L123" s="324"/>
      <c r="M123" s="324"/>
      <c r="N123" s="324"/>
      <c r="O123" s="324"/>
    </row>
    <row r="124" spans="11:15" x14ac:dyDescent="0.3">
      <c r="K124" s="324"/>
      <c r="L124" s="324"/>
      <c r="M124" s="324"/>
      <c r="N124" s="324"/>
      <c r="O124" s="324"/>
    </row>
    <row r="125" spans="11:15" x14ac:dyDescent="0.3">
      <c r="K125" s="324"/>
      <c r="L125" s="324"/>
      <c r="M125" s="324"/>
      <c r="N125" s="324"/>
      <c r="O125" s="324"/>
    </row>
  </sheetData>
  <mergeCells count="9">
    <mergeCell ref="K104:O125"/>
    <mergeCell ref="A1:T1"/>
    <mergeCell ref="A2:D4"/>
    <mergeCell ref="I4:J4"/>
    <mergeCell ref="K4:O4"/>
    <mergeCell ref="P4:R4"/>
    <mergeCell ref="S4:T4"/>
    <mergeCell ref="E2:T3"/>
    <mergeCell ref="E4:H4"/>
  </mergeCells>
  <conditionalFormatting sqref="H6:H101">
    <cfRule type="containsText" dxfId="97" priority="2" operator="containsText" text="Risiko">
      <formula>NOT(ISERROR(SEARCH("Risiko",H6)))</formula>
    </cfRule>
    <cfRule type="containsText" dxfId="96" priority="3" operator="containsText" text="Chance">
      <formula>NOT(ISERROR(SEARCH("Chance",H6)))</formula>
    </cfRule>
  </conditionalFormatting>
  <conditionalFormatting sqref="K6 N7:O101">
    <cfRule type="cellIs" dxfId="95" priority="5" stopIfTrue="1" operator="between">
      <formula>0.1</formula>
      <formula>2.4</formula>
    </cfRule>
  </conditionalFormatting>
  <conditionalFormatting sqref="N6:N101">
    <cfRule type="cellIs" dxfId="94" priority="1" operator="between">
      <formula>2.4</formula>
      <formula>3.4</formula>
    </cfRule>
  </conditionalFormatting>
  <conditionalFormatting sqref="N7:O101 K6">
    <cfRule type="cellIs" dxfId="93" priority="4" operator="between">
      <formula>3.5</formula>
      <formula>5</formula>
    </cfRule>
  </conditionalFormatting>
  <dataValidations count="16">
    <dataValidation allowBlank="1" showInputMessage="1" showErrorMessage="1" promptTitle="Eingabehilfe:" prompt="Filtern Sie hier die wesentlichen Risiken und Chancen zur Identifikation berichtspflichtiger Datenpunkte." sqref="O5" xr:uid="{79B19F01-FAD9-481D-8656-7121008DE194}"/>
    <dataValidation type="list" allowBlank="1" showInputMessage="1" showErrorMessage="1" sqref="O7:O101" xr:uid="{7A697A83-DCCE-4E55-A07F-199F1D369D16}">
      <formula1>"ja,nein"</formula1>
    </dataValidation>
    <dataValidation allowBlank="1" showInputMessage="1" showErrorMessage="1" promptTitle="Eingabehilfe:" prompt="Monetäre Bewertung des finanziellen Risikos/ der finanziellen Chnace in Euro" sqref="L5" xr:uid="{F5F7C4C0-6EA5-4D77-B601-A3F615223206}"/>
    <dataValidation type="list" allowBlank="1" showInputMessage="1" showErrorMessage="1" sqref="K7:K101 M7:M101" xr:uid="{AB90C1E3-DA5F-4168-809B-90EA7D64F8F8}">
      <formula1>"0,1,2,3,4,5"</formula1>
    </dataValidation>
    <dataValidation type="list" allowBlank="1" showInputMessage="1" showErrorMessage="1" sqref="H6:H101" xr:uid="{9DB178D8-A984-432B-AF1E-1D667EA7FCAB}">
      <formula1>"Chance,Risiko"</formula1>
    </dataValidation>
    <dataValidation type="list" allowBlank="1" showInputMessage="1" showErrorMessage="1" sqref="G7:G101" xr:uid="{5D2BA4F5-D95F-4AF8-8E96-EC9345825888}">
      <formula1>"Impact,Risk,Opportunity"</formula1>
    </dataValidation>
    <dataValidation type="list" allowBlank="1" showInputMessage="1" showErrorMessage="1" sqref="J7:J101" xr:uid="{06B85502-C0C8-4EB0-91F8-7A0E03FEE779}">
      <formula1>"Vorgelagerte Wertschöpfungskette,Eigener Betrieb,Nachgelagerte Wertschöpfungskette"</formula1>
    </dataValidation>
    <dataValidation type="list" allowBlank="1" showInputMessage="1" showErrorMessage="1" sqref="I7:I101" xr:uid="{FBE2FAC9-4B5D-4C55-9720-C27FB45A5818}">
      <formula1>"Kurzfristig,Mittelfristig,Langfristig"</formula1>
    </dataValidation>
    <dataValidation allowBlank="1" showInputMessage="1" showErrorMessage="1" prompt="Um wesentliche Risiken und Chancen zu definieren, werden alle Risiken und Chancen der Longlist (RO) in dieser Tabelle bewertet. " sqref="G5:G6" xr:uid="{27142932-639E-4749-960F-E6B92FA3B9F9}"/>
    <dataValidation allowBlank="1" showInputMessage="1" showErrorMessage="1" promptTitle="Eingabehilfe: " prompt="Narrative Beschreibung der finanziellen Risiken und Chancen:_x000a_Siehe hierzu auch: https://www.deutscher-nachhaltigkeitskodex.de/media/4ijpazw4/dnk_iros-impacts-risks-and-opportunities.pdf" sqref="F5:F6" xr:uid="{C5EF75B2-4BAE-4F6F-BFC0-B8C4E03109C6}"/>
    <dataValidation allowBlank="1" showInputMessage="1" showErrorMessage="1" promptTitle="Eingabehilfe:" prompt="0 = Keine Betroffenheit_x000a_1 = Sehr geringes Ausmaß_x000a_2 = Geringes Außmaß_x000a_3 = Mittleres Ausmaß_x000a_4 = Hohes Ausmaß_x000a_5 = Sehr hohes Ausmaß" sqref="K5" xr:uid="{23A8F9B6-B1C5-4777-9802-3E48FF961D7E}"/>
    <dataValidation allowBlank="1" showInputMessage="1" showErrorMessage="1" promptTitle="Eingabehilfe:" prompt="1 = 0-20%_x000a_2 = 20-40%_x000a_3 = 40-60%_x000a_4 = 60-80%_x000a_5 = 80-100%" sqref="M5" xr:uid="{828ABEE5-DFE8-4D27-BE2E-A95800E7B18E}"/>
    <dataValidation allowBlank="1" showInputMessage="1" showErrorMessage="1" prompt="Dropdown-Auswahl:_x000a_kurzfristig = zugrundeliegender Berichtszeitraum_x000a__x000a_mittelfristig = vom Ende des als kurzfristig definiterten                              Berichtszeitraums bis zu 5 Jahren_x000a__x000a_langfristig = über 5 Jahre_x000a_" sqref="I5:I6" xr:uid="{DE7D6EC8-0992-4860-8825-0F5D3B3B9F5A}"/>
    <dataValidation allowBlank="1" showInputMessage="1" showErrorMessage="1" prompt="Dropdown-Auswahl:_x000a_Gefordert ist die Abdeckung aller Akteure in der Wertschöpfungskette, weshalb die Betrachtung der vor- und nachgelagerten Wertschöpfung, sowie des eigenen Betriebs empfohlen wird. _x000a_" sqref="J5:J6" xr:uid="{8B278E96-23B3-4141-A2A3-28997C966FCD}"/>
    <dataValidation allowBlank="1" showInputMessage="1" showErrorMessage="1" promptTitle="Information:" prompt="Schwellenwert zur Festlegung wesentlicher IROs:_x000a_0 - 2,4: unwesentlich_x000a_2,5 - 3,4: kritisch _x000a__x000a_3,5 - 5: wesentlich -&gt; Diese IROs müssen über die entsprechenden Datenpunkte im Bericht berücksichtigt werden._x000a__x000a_Alle Bewertungskriterien werden gleich gewichtet. " sqref="N5" xr:uid="{0EBD4CEA-2118-456F-A5B6-6148A2C34312}"/>
    <dataValidation allowBlank="1" showInputMessage="1" showErrorMessage="1" promptTitle="Eingabehilfe:" prompt="Halten Sie die Abkürzung der Auswirkung kurz und eindeutig." sqref="E5" xr:uid="{F07DFA70-8FC0-4B1C-A719-1C7844E19BB6}"/>
  </dataValidations>
  <pageMargins left="0.7" right="0.7" top="0.78740157499999996" bottom="0.78740157499999996"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36B6-FAC2-4E4F-8A71-04761824DFCE}">
  <sheetPr>
    <tabColor rgb="FF0070C0"/>
  </sheetPr>
  <dimension ref="A1:K101"/>
  <sheetViews>
    <sheetView zoomScale="90" zoomScaleNormal="90" workbookViewId="0">
      <pane ySplit="5" topLeftCell="A15" activePane="bottomLeft" state="frozen"/>
      <selection pane="bottomLeft" activeCell="R13" sqref="R13"/>
    </sheetView>
  </sheetViews>
  <sheetFormatPr baseColWidth="10" defaultColWidth="11.5546875" defaultRowHeight="14.4" outlineLevelRow="1" x14ac:dyDescent="0.3"/>
  <cols>
    <col min="1" max="1" width="11.5546875" style="1"/>
    <col min="2" max="2" width="26.109375" style="1" customWidth="1"/>
    <col min="3" max="3" width="21.5546875" style="1" customWidth="1"/>
    <col min="4" max="4" width="22.109375" style="1" customWidth="1"/>
    <col min="5" max="5" width="11.5546875" style="1"/>
    <col min="6" max="6" width="47.44140625" style="1" customWidth="1"/>
    <col min="7" max="7" width="15.88671875" style="1" customWidth="1"/>
    <col min="8" max="8" width="24.6640625" style="1" customWidth="1"/>
    <col min="9" max="9" width="23.6640625" style="1" customWidth="1"/>
    <col min="10" max="10" width="34.33203125" style="1" customWidth="1"/>
    <col min="11" max="11" width="36.33203125" style="1" customWidth="1"/>
    <col min="12" max="16384" width="11.5546875" style="1"/>
  </cols>
  <sheetData>
    <row r="1" spans="1:11" s="354" customFormat="1" ht="54" customHeight="1" thickBot="1" x14ac:dyDescent="0.35">
      <c r="A1" s="354" t="s">
        <v>115</v>
      </c>
    </row>
    <row r="2" spans="1:11" ht="14.4" customHeight="1" x14ac:dyDescent="0.3">
      <c r="A2" s="326" t="s">
        <v>114</v>
      </c>
      <c r="B2" s="327"/>
      <c r="C2" s="327"/>
      <c r="D2" s="327"/>
      <c r="E2" s="310" t="s">
        <v>113</v>
      </c>
      <c r="F2" s="311"/>
      <c r="G2" s="311"/>
      <c r="H2" s="311"/>
      <c r="I2" s="311"/>
      <c r="J2" s="312"/>
      <c r="K2" s="14"/>
    </row>
    <row r="3" spans="1:11" ht="15" thickBot="1" x14ac:dyDescent="0.35">
      <c r="A3" s="329"/>
      <c r="B3" s="330"/>
      <c r="C3" s="330"/>
      <c r="D3" s="330"/>
      <c r="E3" s="313"/>
      <c r="F3" s="314"/>
      <c r="G3" s="314"/>
      <c r="H3" s="314"/>
      <c r="I3" s="314"/>
      <c r="J3" s="315"/>
      <c r="K3" s="14"/>
    </row>
    <row r="4" spans="1:11" ht="31.95" customHeight="1" thickBot="1" x14ac:dyDescent="0.35">
      <c r="A4" s="350"/>
      <c r="B4" s="351"/>
      <c r="C4" s="351"/>
      <c r="D4" s="351"/>
      <c r="E4" s="316" t="s">
        <v>112</v>
      </c>
      <c r="F4" s="317"/>
      <c r="G4" s="317"/>
      <c r="H4" s="318"/>
      <c r="I4" s="319"/>
      <c r="J4" s="320"/>
      <c r="K4" s="14"/>
    </row>
    <row r="5" spans="1:11" ht="75" customHeight="1" thickBot="1" x14ac:dyDescent="0.35">
      <c r="A5" s="13" t="s">
        <v>111</v>
      </c>
      <c r="B5" s="13" t="s">
        <v>110</v>
      </c>
      <c r="C5" s="13" t="s">
        <v>109</v>
      </c>
      <c r="D5" s="13" t="s">
        <v>108</v>
      </c>
      <c r="E5" s="12" t="s">
        <v>107</v>
      </c>
      <c r="F5" s="11" t="s">
        <v>170</v>
      </c>
      <c r="G5" s="10" t="s">
        <v>106</v>
      </c>
      <c r="H5" s="9" t="s">
        <v>105</v>
      </c>
      <c r="I5" s="8" t="s">
        <v>104</v>
      </c>
      <c r="J5" s="7" t="s">
        <v>103</v>
      </c>
    </row>
    <row r="6" spans="1:11" ht="18.600000000000001" customHeight="1" thickBot="1" x14ac:dyDescent="0.35">
      <c r="A6" s="49" t="s">
        <v>133</v>
      </c>
      <c r="B6" s="54"/>
      <c r="C6" s="54"/>
      <c r="D6" s="54"/>
      <c r="E6" s="54"/>
      <c r="F6" s="54"/>
      <c r="G6" s="54"/>
      <c r="H6" s="54"/>
      <c r="I6" s="54"/>
      <c r="J6" s="54"/>
    </row>
    <row r="7" spans="1:11" ht="82.2" customHeight="1" outlineLevel="1" thickTop="1" x14ac:dyDescent="0.3">
      <c r="A7" s="6" t="s">
        <v>100</v>
      </c>
      <c r="B7" s="6" t="s">
        <v>81</v>
      </c>
      <c r="C7" s="6" t="s">
        <v>102</v>
      </c>
      <c r="D7" s="6"/>
      <c r="E7" s="4"/>
      <c r="F7" s="80"/>
      <c r="G7" s="3"/>
      <c r="H7" s="2"/>
      <c r="I7" s="2"/>
      <c r="J7" s="2"/>
    </row>
    <row r="8" spans="1:11" ht="28.8" outlineLevel="1" x14ac:dyDescent="0.3">
      <c r="A8" s="6" t="s">
        <v>100</v>
      </c>
      <c r="B8" s="6" t="s">
        <v>81</v>
      </c>
      <c r="C8" s="6" t="s">
        <v>101</v>
      </c>
      <c r="D8" s="6"/>
      <c r="E8" s="4"/>
      <c r="F8" s="4"/>
      <c r="G8" s="3"/>
      <c r="H8" s="2"/>
      <c r="I8" s="2"/>
      <c r="J8" s="2"/>
    </row>
    <row r="9" spans="1:11" ht="28.8" outlineLevel="1" x14ac:dyDescent="0.3">
      <c r="A9" s="6" t="s">
        <v>100</v>
      </c>
      <c r="B9" s="6" t="s">
        <v>81</v>
      </c>
      <c r="C9" s="6" t="s">
        <v>99</v>
      </c>
      <c r="D9" s="6"/>
      <c r="E9" s="4"/>
      <c r="F9" s="4"/>
      <c r="G9" s="3"/>
      <c r="H9" s="2"/>
      <c r="I9" s="2"/>
      <c r="J9" s="2"/>
    </row>
    <row r="10" spans="1:11" ht="28.8" outlineLevel="1" x14ac:dyDescent="0.3">
      <c r="A10" s="5" t="s">
        <v>92</v>
      </c>
      <c r="B10" s="5" t="s">
        <v>77</v>
      </c>
      <c r="C10" s="5" t="s">
        <v>98</v>
      </c>
      <c r="D10" s="5"/>
      <c r="E10" s="4"/>
      <c r="F10" s="4"/>
      <c r="G10" s="3"/>
      <c r="H10" s="2"/>
      <c r="I10" s="2"/>
      <c r="J10" s="2"/>
    </row>
    <row r="11" spans="1:11" ht="28.8" outlineLevel="1" x14ac:dyDescent="0.3">
      <c r="A11" s="5" t="s">
        <v>92</v>
      </c>
      <c r="B11" s="5" t="s">
        <v>77</v>
      </c>
      <c r="C11" s="5" t="s">
        <v>97</v>
      </c>
      <c r="D11" s="5"/>
      <c r="E11" s="4"/>
      <c r="F11" s="4"/>
      <c r="G11" s="3"/>
      <c r="H11" s="2"/>
      <c r="I11" s="2"/>
      <c r="J11" s="2"/>
    </row>
    <row r="12" spans="1:11" ht="28.8" outlineLevel="1" x14ac:dyDescent="0.3">
      <c r="A12" s="5" t="s">
        <v>92</v>
      </c>
      <c r="B12" s="5" t="s">
        <v>77</v>
      </c>
      <c r="C12" s="5" t="s">
        <v>96</v>
      </c>
      <c r="D12" s="5"/>
      <c r="E12" s="4"/>
      <c r="F12" s="4"/>
      <c r="G12" s="3"/>
      <c r="H12" s="2"/>
      <c r="I12" s="2"/>
      <c r="J12" s="2"/>
    </row>
    <row r="13" spans="1:11" ht="57.6" outlineLevel="1" x14ac:dyDescent="0.3">
      <c r="A13" s="5" t="s">
        <v>92</v>
      </c>
      <c r="B13" s="5" t="s">
        <v>77</v>
      </c>
      <c r="C13" s="5" t="s">
        <v>95</v>
      </c>
      <c r="D13" s="5"/>
      <c r="E13" s="4"/>
      <c r="F13" s="4"/>
      <c r="G13" s="3"/>
      <c r="H13" s="2"/>
      <c r="I13" s="2"/>
      <c r="J13" s="2"/>
    </row>
    <row r="14" spans="1:11" ht="43.2" outlineLevel="1" x14ac:dyDescent="0.3">
      <c r="A14" s="5" t="s">
        <v>92</v>
      </c>
      <c r="B14" s="5" t="s">
        <v>77</v>
      </c>
      <c r="C14" s="5" t="s">
        <v>94</v>
      </c>
      <c r="D14" s="5"/>
      <c r="E14" s="4"/>
      <c r="F14" s="4"/>
      <c r="G14" s="3"/>
      <c r="H14" s="2"/>
      <c r="I14" s="2"/>
      <c r="J14" s="2"/>
    </row>
    <row r="15" spans="1:11" ht="57.6" outlineLevel="1" x14ac:dyDescent="0.3">
      <c r="A15" s="5" t="s">
        <v>92</v>
      </c>
      <c r="B15" s="5" t="s">
        <v>77</v>
      </c>
      <c r="C15" s="5" t="s">
        <v>93</v>
      </c>
      <c r="D15" s="5"/>
      <c r="E15" s="4"/>
      <c r="F15" s="4"/>
      <c r="G15" s="3"/>
      <c r="H15" s="2"/>
      <c r="I15" s="2"/>
      <c r="J15" s="2"/>
    </row>
    <row r="16" spans="1:11" ht="28.8" outlineLevel="1" x14ac:dyDescent="0.3">
      <c r="A16" s="5" t="s">
        <v>92</v>
      </c>
      <c r="B16" s="5" t="s">
        <v>77</v>
      </c>
      <c r="C16" s="5" t="s">
        <v>91</v>
      </c>
      <c r="D16" s="5"/>
      <c r="E16" s="4"/>
      <c r="F16" s="4"/>
      <c r="G16" s="3"/>
      <c r="H16" s="2"/>
      <c r="I16" s="2"/>
      <c r="J16" s="2"/>
    </row>
    <row r="17" spans="1:10" ht="28.8" outlineLevel="1" x14ac:dyDescent="0.3">
      <c r="A17" s="6" t="s">
        <v>85</v>
      </c>
      <c r="B17" s="6" t="s">
        <v>84</v>
      </c>
      <c r="C17" s="6" t="s">
        <v>88</v>
      </c>
      <c r="D17" s="6" t="s">
        <v>90</v>
      </c>
      <c r="E17" s="4"/>
      <c r="F17" s="4"/>
      <c r="G17" s="3"/>
      <c r="H17" s="2"/>
      <c r="I17" s="2"/>
      <c r="J17" s="2"/>
    </row>
    <row r="18" spans="1:10" ht="28.8" outlineLevel="1" x14ac:dyDescent="0.3">
      <c r="A18" s="6" t="s">
        <v>85</v>
      </c>
      <c r="B18" s="6" t="s">
        <v>84</v>
      </c>
      <c r="C18" s="6" t="s">
        <v>88</v>
      </c>
      <c r="D18" s="6" t="s">
        <v>89</v>
      </c>
      <c r="E18" s="4"/>
      <c r="F18" s="4"/>
      <c r="G18" s="3"/>
      <c r="H18" s="2"/>
      <c r="I18" s="2"/>
      <c r="J18" s="2"/>
    </row>
    <row r="19" spans="1:10" ht="38.4" customHeight="1" outlineLevel="1" x14ac:dyDescent="0.3">
      <c r="A19" s="6" t="s">
        <v>85</v>
      </c>
      <c r="B19" s="6" t="s">
        <v>84</v>
      </c>
      <c r="C19" s="6" t="s">
        <v>88</v>
      </c>
      <c r="D19" s="6" t="s">
        <v>87</v>
      </c>
      <c r="E19" s="4"/>
      <c r="F19" s="4"/>
      <c r="G19" s="3"/>
      <c r="H19" s="2"/>
      <c r="I19" s="2"/>
      <c r="J19" s="2"/>
    </row>
    <row r="20" spans="1:10" ht="28.8" outlineLevel="1" x14ac:dyDescent="0.3">
      <c r="A20" s="6" t="s">
        <v>85</v>
      </c>
      <c r="B20" s="6" t="s">
        <v>84</v>
      </c>
      <c r="C20" s="6" t="s">
        <v>83</v>
      </c>
      <c r="D20" s="6" t="s">
        <v>86</v>
      </c>
      <c r="E20" s="4"/>
      <c r="F20" s="4"/>
      <c r="G20" s="3"/>
      <c r="H20" s="2"/>
      <c r="I20" s="2"/>
      <c r="J20" s="2"/>
    </row>
    <row r="21" spans="1:10" ht="28.8" outlineLevel="1" x14ac:dyDescent="0.3">
      <c r="A21" s="6" t="s">
        <v>85</v>
      </c>
      <c r="B21" s="6" t="s">
        <v>84</v>
      </c>
      <c r="C21" s="6" t="s">
        <v>83</v>
      </c>
      <c r="D21" s="6" t="s">
        <v>82</v>
      </c>
      <c r="E21" s="4"/>
      <c r="F21" s="4"/>
      <c r="G21" s="3"/>
      <c r="H21" s="2"/>
      <c r="I21" s="2"/>
      <c r="J21" s="2"/>
    </row>
    <row r="22" spans="1:10" ht="43.2" outlineLevel="1" x14ac:dyDescent="0.3">
      <c r="A22" s="5" t="s">
        <v>72</v>
      </c>
      <c r="B22" s="5" t="s">
        <v>71</v>
      </c>
      <c r="C22" s="5" t="s">
        <v>76</v>
      </c>
      <c r="D22" s="5" t="s">
        <v>81</v>
      </c>
      <c r="E22" s="4"/>
      <c r="F22" s="4"/>
      <c r="G22" s="3"/>
      <c r="H22" s="2"/>
      <c r="I22" s="2"/>
      <c r="J22" s="2"/>
    </row>
    <row r="23" spans="1:10" ht="57.6" outlineLevel="1" x14ac:dyDescent="0.3">
      <c r="A23" s="5" t="s">
        <v>72</v>
      </c>
      <c r="B23" s="5" t="s">
        <v>71</v>
      </c>
      <c r="C23" s="5" t="s">
        <v>76</v>
      </c>
      <c r="D23" s="5" t="s">
        <v>80</v>
      </c>
      <c r="E23" s="4"/>
      <c r="F23" s="4"/>
      <c r="G23" s="3"/>
      <c r="H23" s="2"/>
      <c r="I23" s="2"/>
      <c r="J23" s="2"/>
    </row>
    <row r="24" spans="1:10" ht="43.2" outlineLevel="1" x14ac:dyDescent="0.3">
      <c r="A24" s="5" t="s">
        <v>72</v>
      </c>
      <c r="B24" s="5" t="s">
        <v>71</v>
      </c>
      <c r="C24" s="5" t="s">
        <v>76</v>
      </c>
      <c r="D24" s="5" t="s">
        <v>79</v>
      </c>
      <c r="E24" s="4"/>
      <c r="F24" s="4"/>
      <c r="G24" s="3"/>
      <c r="H24" s="2"/>
      <c r="I24" s="2"/>
      <c r="J24" s="2"/>
    </row>
    <row r="25" spans="1:10" ht="43.2" outlineLevel="1" x14ac:dyDescent="0.3">
      <c r="A25" s="5" t="s">
        <v>72</v>
      </c>
      <c r="B25" s="5" t="s">
        <v>71</v>
      </c>
      <c r="C25" s="5" t="s">
        <v>76</v>
      </c>
      <c r="D25" s="5" t="s">
        <v>78</v>
      </c>
      <c r="E25" s="4"/>
      <c r="F25" s="4"/>
      <c r="G25" s="3"/>
      <c r="H25" s="2"/>
      <c r="I25" s="2"/>
      <c r="J25" s="2"/>
    </row>
    <row r="26" spans="1:10" ht="43.2" outlineLevel="1" x14ac:dyDescent="0.3">
      <c r="A26" s="5" t="s">
        <v>72</v>
      </c>
      <c r="B26" s="5" t="s">
        <v>71</v>
      </c>
      <c r="C26" s="5" t="s">
        <v>76</v>
      </c>
      <c r="D26" s="5" t="s">
        <v>77</v>
      </c>
      <c r="E26" s="4"/>
      <c r="F26" s="4"/>
      <c r="G26" s="3"/>
      <c r="H26" s="2"/>
      <c r="I26" s="2"/>
      <c r="J26" s="2"/>
    </row>
    <row r="27" spans="1:10" ht="43.2" outlineLevel="1" x14ac:dyDescent="0.3">
      <c r="A27" s="5" t="s">
        <v>72</v>
      </c>
      <c r="B27" s="5" t="s">
        <v>71</v>
      </c>
      <c r="C27" s="5" t="s">
        <v>76</v>
      </c>
      <c r="D27" s="5" t="s">
        <v>75</v>
      </c>
      <c r="E27" s="4"/>
      <c r="F27" s="4"/>
      <c r="G27" s="3"/>
      <c r="H27" s="2"/>
      <c r="I27" s="2"/>
      <c r="J27" s="2"/>
    </row>
    <row r="28" spans="1:10" ht="43.2" outlineLevel="1" x14ac:dyDescent="0.3">
      <c r="A28" s="5" t="s">
        <v>72</v>
      </c>
      <c r="B28" s="5" t="s">
        <v>71</v>
      </c>
      <c r="C28" s="5" t="s">
        <v>74</v>
      </c>
      <c r="D28" s="5"/>
      <c r="E28" s="4"/>
      <c r="F28" s="4"/>
      <c r="G28" s="3"/>
      <c r="H28" s="2"/>
      <c r="I28" s="2"/>
      <c r="J28" s="2"/>
    </row>
    <row r="29" spans="1:10" ht="57.6" outlineLevel="1" x14ac:dyDescent="0.3">
      <c r="A29" s="5" t="s">
        <v>72</v>
      </c>
      <c r="B29" s="5" t="s">
        <v>71</v>
      </c>
      <c r="C29" s="5" t="s">
        <v>73</v>
      </c>
      <c r="D29" s="5"/>
      <c r="E29" s="4"/>
      <c r="F29" s="4"/>
      <c r="G29" s="3"/>
      <c r="H29" s="2"/>
      <c r="I29" s="2"/>
      <c r="J29" s="2"/>
    </row>
    <row r="30" spans="1:10" ht="72" outlineLevel="1" x14ac:dyDescent="0.3">
      <c r="A30" s="5" t="s">
        <v>72</v>
      </c>
      <c r="B30" s="5" t="s">
        <v>71</v>
      </c>
      <c r="C30" s="5" t="s">
        <v>70</v>
      </c>
      <c r="D30" s="5"/>
      <c r="E30" s="4"/>
      <c r="F30" s="4"/>
      <c r="G30" s="3"/>
      <c r="H30" s="2"/>
      <c r="I30" s="2"/>
      <c r="J30" s="2"/>
    </row>
    <row r="31" spans="1:10" ht="57.6" outlineLevel="1" x14ac:dyDescent="0.3">
      <c r="A31" s="6" t="s">
        <v>67</v>
      </c>
      <c r="B31" s="6" t="s">
        <v>66</v>
      </c>
      <c r="C31" s="6" t="s">
        <v>69</v>
      </c>
      <c r="D31" s="6"/>
      <c r="E31" s="4"/>
      <c r="F31" s="4"/>
      <c r="G31" s="3"/>
      <c r="H31" s="2"/>
      <c r="I31" s="2"/>
      <c r="J31" s="2"/>
    </row>
    <row r="32" spans="1:10" ht="72" outlineLevel="1" x14ac:dyDescent="0.3">
      <c r="A32" s="6" t="s">
        <v>67</v>
      </c>
      <c r="B32" s="6" t="s">
        <v>66</v>
      </c>
      <c r="C32" s="6" t="s">
        <v>68</v>
      </c>
      <c r="D32" s="6"/>
      <c r="E32" s="4"/>
      <c r="F32" s="4"/>
      <c r="G32" s="3"/>
      <c r="H32" s="2"/>
      <c r="I32" s="2"/>
      <c r="J32" s="2"/>
    </row>
    <row r="33" spans="1:10" ht="28.8" outlineLevel="1" x14ac:dyDescent="0.3">
      <c r="A33" s="6" t="s">
        <v>67</v>
      </c>
      <c r="B33" s="6" t="s">
        <v>66</v>
      </c>
      <c r="C33" s="6" t="s">
        <v>65</v>
      </c>
      <c r="D33" s="6"/>
      <c r="E33" s="4"/>
      <c r="F33" s="4"/>
      <c r="G33" s="3"/>
      <c r="H33" s="2"/>
      <c r="I33" s="2"/>
      <c r="J33" s="2"/>
    </row>
    <row r="34" spans="1:10" ht="15" thickBot="1" x14ac:dyDescent="0.35">
      <c r="A34" s="44" t="s">
        <v>134</v>
      </c>
      <c r="B34" s="45"/>
      <c r="C34" s="45"/>
      <c r="D34" s="45"/>
      <c r="E34" s="45"/>
      <c r="F34" s="45"/>
      <c r="G34" s="46"/>
      <c r="H34" s="46"/>
      <c r="I34" s="46"/>
      <c r="J34" s="46"/>
    </row>
    <row r="35" spans="1:10" ht="29.4" outlineLevel="1" thickTop="1" x14ac:dyDescent="0.3">
      <c r="A35" s="5" t="s">
        <v>60</v>
      </c>
      <c r="B35" s="5" t="s">
        <v>59</v>
      </c>
      <c r="C35" s="5" t="s">
        <v>62</v>
      </c>
      <c r="D35" s="5" t="s">
        <v>57</v>
      </c>
      <c r="E35" s="4"/>
      <c r="F35" s="4"/>
      <c r="G35" s="3"/>
      <c r="H35" s="2"/>
      <c r="I35" s="2"/>
      <c r="J35" s="2"/>
    </row>
    <row r="36" spans="1:10" ht="28.8" outlineLevel="1" x14ac:dyDescent="0.3">
      <c r="A36" s="5" t="s">
        <v>60</v>
      </c>
      <c r="B36" s="5" t="s">
        <v>59</v>
      </c>
      <c r="C36" s="5" t="s">
        <v>62</v>
      </c>
      <c r="D36" s="5" t="s">
        <v>56</v>
      </c>
      <c r="E36" s="4"/>
      <c r="F36" s="4"/>
      <c r="G36" s="3"/>
      <c r="H36" s="2"/>
      <c r="I36" s="2"/>
      <c r="J36" s="2"/>
    </row>
    <row r="37" spans="1:10" ht="28.8" outlineLevel="1" x14ac:dyDescent="0.3">
      <c r="A37" s="5" t="s">
        <v>60</v>
      </c>
      <c r="B37" s="5" t="s">
        <v>59</v>
      </c>
      <c r="C37" s="5" t="s">
        <v>62</v>
      </c>
      <c r="D37" s="5" t="s">
        <v>55</v>
      </c>
      <c r="E37" s="4"/>
      <c r="F37" s="4"/>
      <c r="G37" s="3"/>
      <c r="H37" s="2"/>
      <c r="I37" s="2"/>
      <c r="J37" s="2"/>
    </row>
    <row r="38" spans="1:10" ht="28.8" outlineLevel="1" x14ac:dyDescent="0.3">
      <c r="A38" s="5" t="s">
        <v>60</v>
      </c>
      <c r="B38" s="5" t="s">
        <v>59</v>
      </c>
      <c r="C38" s="5" t="s">
        <v>62</v>
      </c>
      <c r="D38" s="5" t="s">
        <v>54</v>
      </c>
      <c r="E38" s="4"/>
      <c r="F38" s="4"/>
      <c r="G38" s="3"/>
      <c r="H38" s="2"/>
      <c r="I38" s="2"/>
      <c r="J38" s="2"/>
    </row>
    <row r="39" spans="1:10" ht="86.4" outlineLevel="1" x14ac:dyDescent="0.3">
      <c r="A39" s="5" t="s">
        <v>60</v>
      </c>
      <c r="B39" s="5" t="s">
        <v>59</v>
      </c>
      <c r="C39" s="5" t="s">
        <v>62</v>
      </c>
      <c r="D39" s="5" t="s">
        <v>64</v>
      </c>
      <c r="E39" s="4"/>
      <c r="F39" s="4"/>
      <c r="G39" s="3"/>
      <c r="H39" s="2"/>
      <c r="I39" s="2"/>
      <c r="J39" s="2"/>
    </row>
    <row r="40" spans="1:10" ht="72" outlineLevel="1" x14ac:dyDescent="0.3">
      <c r="A40" s="5" t="s">
        <v>60</v>
      </c>
      <c r="B40" s="5" t="s">
        <v>59</v>
      </c>
      <c r="C40" s="5" t="s">
        <v>62</v>
      </c>
      <c r="D40" s="5" t="s">
        <v>63</v>
      </c>
      <c r="E40" s="4"/>
      <c r="F40" s="4"/>
      <c r="G40" s="3"/>
      <c r="H40" s="2"/>
      <c r="I40" s="2"/>
      <c r="J40" s="2"/>
    </row>
    <row r="41" spans="1:10" ht="28.8" outlineLevel="1" x14ac:dyDescent="0.3">
      <c r="A41" s="5" t="s">
        <v>60</v>
      </c>
      <c r="B41" s="5" t="s">
        <v>59</v>
      </c>
      <c r="C41" s="5" t="s">
        <v>62</v>
      </c>
      <c r="D41" s="5" t="s">
        <v>51</v>
      </c>
      <c r="E41" s="4"/>
      <c r="F41" s="4"/>
      <c r="G41" s="3"/>
      <c r="H41" s="2"/>
      <c r="I41" s="2"/>
      <c r="J41" s="2"/>
    </row>
    <row r="42" spans="1:10" ht="28.8" outlineLevel="1" x14ac:dyDescent="0.3">
      <c r="A42" s="5" t="s">
        <v>60</v>
      </c>
      <c r="B42" s="5" t="s">
        <v>59</v>
      </c>
      <c r="C42" s="5" t="s">
        <v>62</v>
      </c>
      <c r="D42" s="5" t="s">
        <v>19</v>
      </c>
      <c r="E42" s="4"/>
      <c r="F42" s="4"/>
      <c r="G42" s="3"/>
      <c r="H42" s="2"/>
      <c r="I42" s="2"/>
      <c r="J42" s="2"/>
    </row>
    <row r="43" spans="1:10" ht="57.6" outlineLevel="1" x14ac:dyDescent="0.3">
      <c r="A43" s="5" t="s">
        <v>60</v>
      </c>
      <c r="B43" s="5" t="s">
        <v>59</v>
      </c>
      <c r="C43" s="5" t="s">
        <v>61</v>
      </c>
      <c r="D43" s="5" t="s">
        <v>49</v>
      </c>
      <c r="E43" s="4"/>
      <c r="F43" s="4"/>
      <c r="G43" s="3"/>
      <c r="H43" s="2"/>
      <c r="I43" s="2"/>
      <c r="J43" s="2"/>
    </row>
    <row r="44" spans="1:10" ht="57.6" outlineLevel="1" x14ac:dyDescent="0.3">
      <c r="A44" s="5" t="s">
        <v>60</v>
      </c>
      <c r="B44" s="5" t="s">
        <v>59</v>
      </c>
      <c r="C44" s="5" t="s">
        <v>61</v>
      </c>
      <c r="D44" s="5" t="s">
        <v>48</v>
      </c>
      <c r="E44" s="4"/>
      <c r="F44" s="4"/>
      <c r="G44" s="3"/>
      <c r="H44" s="2"/>
      <c r="I44" s="2"/>
      <c r="J44" s="2"/>
    </row>
    <row r="45" spans="1:10" ht="57.6" outlineLevel="1" x14ac:dyDescent="0.3">
      <c r="A45" s="5" t="s">
        <v>60</v>
      </c>
      <c r="B45" s="5" t="s">
        <v>59</v>
      </c>
      <c r="C45" s="5" t="s">
        <v>61</v>
      </c>
      <c r="D45" s="5" t="s">
        <v>47</v>
      </c>
      <c r="E45" s="4"/>
      <c r="F45" s="4"/>
      <c r="G45" s="3"/>
      <c r="H45" s="2"/>
      <c r="I45" s="2"/>
      <c r="J45" s="2"/>
    </row>
    <row r="46" spans="1:10" ht="57.6" outlineLevel="1" x14ac:dyDescent="0.3">
      <c r="A46" s="5" t="s">
        <v>60</v>
      </c>
      <c r="B46" s="5" t="s">
        <v>59</v>
      </c>
      <c r="C46" s="5" t="s">
        <v>61</v>
      </c>
      <c r="D46" s="5" t="s">
        <v>46</v>
      </c>
      <c r="E46" s="4"/>
      <c r="F46" s="4"/>
      <c r="G46" s="3"/>
      <c r="H46" s="2"/>
      <c r="I46" s="2"/>
      <c r="J46" s="2"/>
    </row>
    <row r="47" spans="1:10" ht="57.6" outlineLevel="1" x14ac:dyDescent="0.3">
      <c r="A47" s="5" t="s">
        <v>60</v>
      </c>
      <c r="B47" s="5" t="s">
        <v>59</v>
      </c>
      <c r="C47" s="5" t="s">
        <v>61</v>
      </c>
      <c r="D47" s="5" t="s">
        <v>44</v>
      </c>
      <c r="E47" s="4"/>
      <c r="F47" s="4"/>
      <c r="G47" s="3"/>
      <c r="H47" s="2"/>
      <c r="I47" s="2"/>
      <c r="J47" s="2"/>
    </row>
    <row r="48" spans="1:10" ht="43.2" outlineLevel="1" x14ac:dyDescent="0.3">
      <c r="A48" s="5" t="s">
        <v>60</v>
      </c>
      <c r="B48" s="5" t="s">
        <v>59</v>
      </c>
      <c r="C48" s="5" t="s">
        <v>58</v>
      </c>
      <c r="D48" s="5" t="s">
        <v>43</v>
      </c>
      <c r="E48" s="4"/>
      <c r="F48" s="4"/>
      <c r="G48" s="3"/>
      <c r="H48" s="2"/>
      <c r="I48" s="2"/>
      <c r="J48" s="2"/>
    </row>
    <row r="49" spans="1:10" ht="43.2" outlineLevel="1" x14ac:dyDescent="0.3">
      <c r="A49" s="5" t="s">
        <v>60</v>
      </c>
      <c r="B49" s="5" t="s">
        <v>59</v>
      </c>
      <c r="C49" s="5" t="s">
        <v>58</v>
      </c>
      <c r="D49" s="5" t="s">
        <v>42</v>
      </c>
      <c r="E49" s="4"/>
      <c r="F49" s="4"/>
      <c r="G49" s="3"/>
      <c r="H49" s="2"/>
      <c r="I49" s="2"/>
      <c r="J49" s="2"/>
    </row>
    <row r="50" spans="1:10" ht="43.2" outlineLevel="1" x14ac:dyDescent="0.3">
      <c r="A50" s="5" t="s">
        <v>60</v>
      </c>
      <c r="B50" s="5" t="s">
        <v>59</v>
      </c>
      <c r="C50" s="5" t="s">
        <v>58</v>
      </c>
      <c r="D50" s="5" t="s">
        <v>38</v>
      </c>
      <c r="E50" s="4"/>
      <c r="F50" s="4"/>
      <c r="G50" s="3"/>
      <c r="H50" s="2"/>
      <c r="I50" s="2"/>
      <c r="J50" s="2"/>
    </row>
    <row r="51" spans="1:10" ht="43.2" outlineLevel="1" x14ac:dyDescent="0.3">
      <c r="A51" s="5" t="s">
        <v>60</v>
      </c>
      <c r="B51" s="5" t="s">
        <v>59</v>
      </c>
      <c r="C51" s="5" t="s">
        <v>58</v>
      </c>
      <c r="D51" s="5" t="s">
        <v>23</v>
      </c>
      <c r="E51" s="4"/>
      <c r="F51" s="4"/>
      <c r="G51" s="3"/>
      <c r="H51" s="2"/>
      <c r="I51" s="2"/>
      <c r="J51" s="2"/>
    </row>
    <row r="52" spans="1:10" ht="28.8" outlineLevel="1" x14ac:dyDescent="0.3">
      <c r="A52" s="6" t="s">
        <v>41</v>
      </c>
      <c r="B52" s="6" t="s">
        <v>40</v>
      </c>
      <c r="C52" s="6" t="s">
        <v>50</v>
      </c>
      <c r="D52" s="6" t="s">
        <v>57</v>
      </c>
      <c r="E52" s="4"/>
      <c r="F52" s="4"/>
      <c r="G52" s="3"/>
      <c r="H52" s="2"/>
      <c r="I52" s="2"/>
      <c r="J52" s="2"/>
    </row>
    <row r="53" spans="1:10" ht="28.8" outlineLevel="1" x14ac:dyDescent="0.3">
      <c r="A53" s="6" t="s">
        <v>41</v>
      </c>
      <c r="B53" s="6" t="s">
        <v>40</v>
      </c>
      <c r="C53" s="6" t="s">
        <v>50</v>
      </c>
      <c r="D53" s="6" t="s">
        <v>56</v>
      </c>
      <c r="E53" s="4"/>
      <c r="F53" s="4"/>
      <c r="G53" s="3"/>
      <c r="H53" s="2"/>
      <c r="I53" s="2"/>
      <c r="J53" s="2"/>
    </row>
    <row r="54" spans="1:10" ht="28.8" outlineLevel="1" x14ac:dyDescent="0.3">
      <c r="A54" s="6" t="s">
        <v>41</v>
      </c>
      <c r="B54" s="6" t="s">
        <v>40</v>
      </c>
      <c r="C54" s="6" t="s">
        <v>50</v>
      </c>
      <c r="D54" s="6" t="s">
        <v>55</v>
      </c>
      <c r="E54" s="4"/>
      <c r="F54" s="4"/>
      <c r="G54" s="3"/>
      <c r="H54" s="2"/>
      <c r="I54" s="2"/>
      <c r="J54" s="2"/>
    </row>
    <row r="55" spans="1:10" ht="28.8" outlineLevel="1" x14ac:dyDescent="0.3">
      <c r="A55" s="6" t="s">
        <v>41</v>
      </c>
      <c r="B55" s="6" t="s">
        <v>40</v>
      </c>
      <c r="C55" s="6" t="s">
        <v>50</v>
      </c>
      <c r="D55" s="6" t="s">
        <v>54</v>
      </c>
      <c r="E55" s="4"/>
      <c r="F55" s="4"/>
      <c r="G55" s="3"/>
      <c r="H55" s="2"/>
      <c r="I55" s="2"/>
      <c r="J55" s="2"/>
    </row>
    <row r="56" spans="1:10" ht="57.6" outlineLevel="1" x14ac:dyDescent="0.3">
      <c r="A56" s="6" t="s">
        <v>41</v>
      </c>
      <c r="B56" s="6" t="s">
        <v>40</v>
      </c>
      <c r="C56" s="6" t="s">
        <v>50</v>
      </c>
      <c r="D56" s="6" t="s">
        <v>53</v>
      </c>
      <c r="E56" s="4"/>
      <c r="F56" s="4"/>
      <c r="G56" s="3"/>
      <c r="H56" s="2"/>
      <c r="I56" s="2"/>
      <c r="J56" s="2"/>
    </row>
    <row r="57" spans="1:10" ht="28.8" outlineLevel="1" x14ac:dyDescent="0.3">
      <c r="A57" s="6" t="s">
        <v>41</v>
      </c>
      <c r="B57" s="6" t="s">
        <v>40</v>
      </c>
      <c r="C57" s="6" t="s">
        <v>50</v>
      </c>
      <c r="D57" s="6" t="s">
        <v>52</v>
      </c>
      <c r="E57" s="4"/>
      <c r="F57" s="4"/>
      <c r="G57" s="3"/>
      <c r="H57" s="2"/>
      <c r="I57" s="2"/>
      <c r="J57" s="2"/>
    </row>
    <row r="58" spans="1:10" ht="28.8" outlineLevel="1" x14ac:dyDescent="0.3">
      <c r="A58" s="6" t="s">
        <v>41</v>
      </c>
      <c r="B58" s="6" t="s">
        <v>40</v>
      </c>
      <c r="C58" s="6" t="s">
        <v>50</v>
      </c>
      <c r="D58" s="6" t="s">
        <v>51</v>
      </c>
      <c r="E58" s="4"/>
      <c r="F58" s="4"/>
      <c r="G58" s="3"/>
      <c r="H58" s="2"/>
      <c r="I58" s="2"/>
      <c r="J58" s="2"/>
    </row>
    <row r="59" spans="1:10" ht="28.8" outlineLevel="1" x14ac:dyDescent="0.3">
      <c r="A59" s="6" t="s">
        <v>41</v>
      </c>
      <c r="B59" s="6" t="s">
        <v>40</v>
      </c>
      <c r="C59" s="6" t="s">
        <v>50</v>
      </c>
      <c r="D59" s="6" t="s">
        <v>19</v>
      </c>
      <c r="E59" s="4"/>
      <c r="F59" s="4"/>
      <c r="G59" s="3"/>
      <c r="H59" s="2"/>
      <c r="I59" s="2"/>
      <c r="J59" s="2"/>
    </row>
    <row r="60" spans="1:10" ht="57.6" outlineLevel="1" x14ac:dyDescent="0.3">
      <c r="A60" s="6" t="s">
        <v>41</v>
      </c>
      <c r="B60" s="6" t="s">
        <v>40</v>
      </c>
      <c r="C60" s="6" t="s">
        <v>45</v>
      </c>
      <c r="D60" s="6" t="s">
        <v>49</v>
      </c>
      <c r="E60" s="4"/>
      <c r="F60" s="4"/>
      <c r="G60" s="3"/>
      <c r="H60" s="2"/>
      <c r="I60" s="2"/>
      <c r="J60" s="2"/>
    </row>
    <row r="61" spans="1:10" ht="57.6" outlineLevel="1" x14ac:dyDescent="0.3">
      <c r="A61" s="6" t="s">
        <v>41</v>
      </c>
      <c r="B61" s="6" t="s">
        <v>40</v>
      </c>
      <c r="C61" s="6" t="s">
        <v>45</v>
      </c>
      <c r="D61" s="6" t="s">
        <v>48</v>
      </c>
      <c r="E61" s="4"/>
      <c r="F61" s="4"/>
      <c r="G61" s="3"/>
      <c r="H61" s="2"/>
      <c r="I61" s="2"/>
      <c r="J61" s="2"/>
    </row>
    <row r="62" spans="1:10" ht="57.6" outlineLevel="1" x14ac:dyDescent="0.3">
      <c r="A62" s="6" t="s">
        <v>41</v>
      </c>
      <c r="B62" s="6" t="s">
        <v>40</v>
      </c>
      <c r="C62" s="6" t="s">
        <v>45</v>
      </c>
      <c r="D62" s="6" t="s">
        <v>47</v>
      </c>
      <c r="E62" s="4"/>
      <c r="F62" s="4"/>
      <c r="G62" s="3"/>
      <c r="H62" s="2"/>
      <c r="I62" s="2"/>
      <c r="J62" s="2"/>
    </row>
    <row r="63" spans="1:10" ht="57.6" outlineLevel="1" x14ac:dyDescent="0.3">
      <c r="A63" s="6" t="s">
        <v>41</v>
      </c>
      <c r="B63" s="6" t="s">
        <v>40</v>
      </c>
      <c r="C63" s="6" t="s">
        <v>45</v>
      </c>
      <c r="D63" s="6" t="s">
        <v>46</v>
      </c>
      <c r="E63" s="4"/>
      <c r="F63" s="4"/>
      <c r="G63" s="3"/>
      <c r="H63" s="2"/>
      <c r="I63" s="2"/>
      <c r="J63" s="2"/>
    </row>
    <row r="64" spans="1:10" ht="57.6" outlineLevel="1" x14ac:dyDescent="0.3">
      <c r="A64" s="6" t="s">
        <v>41</v>
      </c>
      <c r="B64" s="6" t="s">
        <v>40</v>
      </c>
      <c r="C64" s="6" t="s">
        <v>45</v>
      </c>
      <c r="D64" s="6" t="s">
        <v>44</v>
      </c>
      <c r="E64" s="4"/>
      <c r="F64" s="4"/>
      <c r="G64" s="3"/>
      <c r="H64" s="2"/>
      <c r="I64" s="2"/>
      <c r="J64" s="2"/>
    </row>
    <row r="65" spans="1:10" ht="43.2" outlineLevel="1" x14ac:dyDescent="0.3">
      <c r="A65" s="6" t="s">
        <v>41</v>
      </c>
      <c r="B65" s="6" t="s">
        <v>40</v>
      </c>
      <c r="C65" s="6" t="s">
        <v>39</v>
      </c>
      <c r="D65" s="6" t="s">
        <v>43</v>
      </c>
      <c r="E65" s="4"/>
      <c r="F65" s="4"/>
      <c r="G65" s="3"/>
      <c r="H65" s="2"/>
      <c r="I65" s="2"/>
      <c r="J65" s="2"/>
    </row>
    <row r="66" spans="1:10" ht="43.2" outlineLevel="1" x14ac:dyDescent="0.3">
      <c r="A66" s="6" t="s">
        <v>41</v>
      </c>
      <c r="B66" s="6" t="s">
        <v>40</v>
      </c>
      <c r="C66" s="6" t="s">
        <v>39</v>
      </c>
      <c r="D66" s="6" t="s">
        <v>42</v>
      </c>
      <c r="E66" s="4"/>
      <c r="F66" s="4"/>
      <c r="G66" s="3"/>
      <c r="H66" s="2"/>
      <c r="I66" s="2"/>
      <c r="J66" s="2"/>
    </row>
    <row r="67" spans="1:10" ht="43.2" outlineLevel="1" x14ac:dyDescent="0.3">
      <c r="A67" s="6" t="s">
        <v>41</v>
      </c>
      <c r="B67" s="6" t="s">
        <v>40</v>
      </c>
      <c r="C67" s="6" t="s">
        <v>39</v>
      </c>
      <c r="D67" s="6" t="s">
        <v>38</v>
      </c>
      <c r="E67" s="4"/>
      <c r="F67" s="4"/>
      <c r="G67" s="3"/>
      <c r="H67" s="2"/>
      <c r="I67" s="2"/>
      <c r="J67" s="2"/>
    </row>
    <row r="68" spans="1:10" ht="43.2" outlineLevel="1" x14ac:dyDescent="0.3">
      <c r="A68" s="6" t="s">
        <v>41</v>
      </c>
      <c r="B68" s="6" t="s">
        <v>40</v>
      </c>
      <c r="C68" s="6" t="s">
        <v>39</v>
      </c>
      <c r="D68" s="6" t="s">
        <v>36</v>
      </c>
      <c r="E68" s="4"/>
      <c r="F68" s="4"/>
      <c r="G68" s="3"/>
      <c r="H68" s="2"/>
      <c r="I68" s="2"/>
      <c r="J68" s="2"/>
    </row>
    <row r="69" spans="1:10" ht="43.2" outlineLevel="1" x14ac:dyDescent="0.3">
      <c r="A69" s="6" t="s">
        <v>41</v>
      </c>
      <c r="B69" s="6" t="s">
        <v>40</v>
      </c>
      <c r="C69" s="6" t="s">
        <v>39</v>
      </c>
      <c r="D69" s="6" t="s">
        <v>23</v>
      </c>
      <c r="E69" s="4"/>
      <c r="F69" s="4"/>
      <c r="G69" s="3"/>
      <c r="H69" s="2"/>
      <c r="I69" s="2"/>
      <c r="J69" s="2"/>
    </row>
    <row r="70" spans="1:10" ht="57.6" outlineLevel="1" x14ac:dyDescent="0.3">
      <c r="A70" s="5" t="s">
        <v>27</v>
      </c>
      <c r="B70" s="5" t="s">
        <v>26</v>
      </c>
      <c r="C70" s="5" t="s">
        <v>34</v>
      </c>
      <c r="D70" s="5" t="s">
        <v>38</v>
      </c>
      <c r="E70" s="4"/>
      <c r="F70" s="4"/>
      <c r="G70" s="3"/>
      <c r="H70" s="2"/>
      <c r="I70" s="2"/>
      <c r="J70" s="2"/>
    </row>
    <row r="71" spans="1:10" ht="57.6" outlineLevel="1" x14ac:dyDescent="0.3">
      <c r="A71" s="5" t="s">
        <v>27</v>
      </c>
      <c r="B71" s="5" t="s">
        <v>26</v>
      </c>
      <c r="C71" s="5" t="s">
        <v>34</v>
      </c>
      <c r="D71" s="5" t="s">
        <v>37</v>
      </c>
      <c r="E71" s="4"/>
      <c r="F71" s="4"/>
      <c r="G71" s="3"/>
      <c r="H71" s="2"/>
      <c r="I71" s="2"/>
      <c r="J71" s="2"/>
    </row>
    <row r="72" spans="1:10" ht="57.6" outlineLevel="1" x14ac:dyDescent="0.3">
      <c r="A72" s="5" t="s">
        <v>27</v>
      </c>
      <c r="B72" s="5" t="s">
        <v>26</v>
      </c>
      <c r="C72" s="5" t="s">
        <v>34</v>
      </c>
      <c r="D72" s="5" t="s">
        <v>36</v>
      </c>
      <c r="E72" s="4"/>
      <c r="F72" s="4"/>
      <c r="G72" s="3"/>
      <c r="H72" s="2"/>
      <c r="I72" s="2"/>
      <c r="J72" s="2"/>
    </row>
    <row r="73" spans="1:10" ht="57.6" outlineLevel="1" x14ac:dyDescent="0.3">
      <c r="A73" s="5" t="s">
        <v>27</v>
      </c>
      <c r="B73" s="5" t="s">
        <v>26</v>
      </c>
      <c r="C73" s="5" t="s">
        <v>34</v>
      </c>
      <c r="D73" s="5" t="s">
        <v>35</v>
      </c>
      <c r="E73" s="4"/>
      <c r="F73" s="4"/>
      <c r="G73" s="3"/>
      <c r="H73" s="2"/>
      <c r="I73" s="2"/>
      <c r="J73" s="2"/>
    </row>
    <row r="74" spans="1:10" ht="57.6" outlineLevel="1" x14ac:dyDescent="0.3">
      <c r="A74" s="5" t="s">
        <v>27</v>
      </c>
      <c r="B74" s="5" t="s">
        <v>26</v>
      </c>
      <c r="C74" s="5" t="s">
        <v>34</v>
      </c>
      <c r="D74" s="5" t="s">
        <v>33</v>
      </c>
      <c r="E74" s="4"/>
      <c r="F74" s="4"/>
      <c r="G74" s="3"/>
      <c r="H74" s="2"/>
      <c r="I74" s="2"/>
      <c r="J74" s="2"/>
    </row>
    <row r="75" spans="1:10" ht="57.6" outlineLevel="1" x14ac:dyDescent="0.3">
      <c r="A75" s="5" t="s">
        <v>27</v>
      </c>
      <c r="B75" s="5" t="s">
        <v>26</v>
      </c>
      <c r="C75" s="5" t="s">
        <v>31</v>
      </c>
      <c r="D75" s="5" t="s">
        <v>22</v>
      </c>
      <c r="E75" s="4"/>
      <c r="F75" s="4"/>
      <c r="G75" s="3"/>
      <c r="H75" s="2"/>
      <c r="I75" s="2"/>
      <c r="J75" s="2"/>
    </row>
    <row r="76" spans="1:10" ht="57.6" outlineLevel="1" x14ac:dyDescent="0.3">
      <c r="A76" s="5" t="s">
        <v>27</v>
      </c>
      <c r="B76" s="5" t="s">
        <v>26</v>
      </c>
      <c r="C76" s="5" t="s">
        <v>31</v>
      </c>
      <c r="D76" s="5" t="s">
        <v>32</v>
      </c>
      <c r="E76" s="4"/>
      <c r="F76" s="4"/>
      <c r="G76" s="3"/>
      <c r="H76" s="2"/>
      <c r="I76" s="2"/>
      <c r="J76" s="2"/>
    </row>
    <row r="77" spans="1:10" ht="57.6" outlineLevel="1" x14ac:dyDescent="0.3">
      <c r="A77" s="5" t="s">
        <v>27</v>
      </c>
      <c r="B77" s="5" t="s">
        <v>26</v>
      </c>
      <c r="C77" s="5" t="s">
        <v>31</v>
      </c>
      <c r="D77" s="5" t="s">
        <v>30</v>
      </c>
      <c r="E77" s="4"/>
      <c r="F77" s="4"/>
      <c r="G77" s="3"/>
      <c r="H77" s="2"/>
      <c r="I77" s="2"/>
      <c r="J77" s="2"/>
    </row>
    <row r="78" spans="1:10" ht="43.2" outlineLevel="1" x14ac:dyDescent="0.3">
      <c r="A78" s="5" t="s">
        <v>27</v>
      </c>
      <c r="B78" s="5" t="s">
        <v>26</v>
      </c>
      <c r="C78" s="5" t="s">
        <v>25</v>
      </c>
      <c r="D78" s="5" t="s">
        <v>29</v>
      </c>
      <c r="E78" s="4"/>
      <c r="F78" s="4"/>
      <c r="G78" s="3"/>
      <c r="H78" s="2"/>
      <c r="I78" s="2"/>
      <c r="J78" s="2"/>
    </row>
    <row r="79" spans="1:10" ht="28.8" outlineLevel="1" x14ac:dyDescent="0.3">
      <c r="A79" s="5" t="s">
        <v>27</v>
      </c>
      <c r="B79" s="5" t="s">
        <v>26</v>
      </c>
      <c r="C79" s="5" t="s">
        <v>25</v>
      </c>
      <c r="D79" s="5" t="s">
        <v>28</v>
      </c>
      <c r="E79" s="4"/>
      <c r="F79" s="4"/>
      <c r="G79" s="3"/>
      <c r="H79" s="2"/>
      <c r="I79" s="2"/>
      <c r="J79" s="2"/>
    </row>
    <row r="80" spans="1:10" ht="28.8" outlineLevel="1" x14ac:dyDescent="0.3">
      <c r="A80" s="5" t="s">
        <v>27</v>
      </c>
      <c r="B80" s="5" t="s">
        <v>26</v>
      </c>
      <c r="C80" s="5" t="s">
        <v>25</v>
      </c>
      <c r="D80" s="5" t="s">
        <v>24</v>
      </c>
      <c r="E80" s="4"/>
      <c r="F80" s="4"/>
      <c r="G80" s="3"/>
      <c r="H80" s="2"/>
      <c r="I80" s="2"/>
      <c r="J80" s="2"/>
    </row>
    <row r="81" spans="1:10" ht="72" outlineLevel="1" x14ac:dyDescent="0.3">
      <c r="A81" s="6" t="s">
        <v>13</v>
      </c>
      <c r="B81" s="6" t="s">
        <v>12</v>
      </c>
      <c r="C81" s="6" t="s">
        <v>21</v>
      </c>
      <c r="D81" s="6" t="s">
        <v>23</v>
      </c>
      <c r="E81" s="4"/>
      <c r="F81" s="4"/>
      <c r="G81" s="3"/>
      <c r="H81" s="2"/>
      <c r="I81" s="2"/>
      <c r="J81" s="2"/>
    </row>
    <row r="82" spans="1:10" ht="72" outlineLevel="1" x14ac:dyDescent="0.3">
      <c r="A82" s="6" t="s">
        <v>13</v>
      </c>
      <c r="B82" s="6" t="s">
        <v>12</v>
      </c>
      <c r="C82" s="6" t="s">
        <v>21</v>
      </c>
      <c r="D82" s="6" t="s">
        <v>22</v>
      </c>
      <c r="E82" s="4"/>
      <c r="F82" s="4"/>
      <c r="G82" s="3"/>
      <c r="H82" s="2"/>
      <c r="I82" s="2"/>
      <c r="J82" s="2"/>
    </row>
    <row r="83" spans="1:10" ht="72" outlineLevel="1" x14ac:dyDescent="0.3">
      <c r="A83" s="6" t="s">
        <v>13</v>
      </c>
      <c r="B83" s="6" t="s">
        <v>12</v>
      </c>
      <c r="C83" s="6" t="s">
        <v>21</v>
      </c>
      <c r="D83" s="6" t="s">
        <v>20</v>
      </c>
      <c r="E83" s="4"/>
      <c r="F83" s="4"/>
      <c r="G83" s="3"/>
      <c r="H83" s="2"/>
      <c r="I83" s="2"/>
      <c r="J83" s="2"/>
    </row>
    <row r="84" spans="1:10" ht="57.6" outlineLevel="1" x14ac:dyDescent="0.3">
      <c r="A84" s="6" t="s">
        <v>13</v>
      </c>
      <c r="B84" s="6" t="s">
        <v>12</v>
      </c>
      <c r="C84" s="6" t="s">
        <v>17</v>
      </c>
      <c r="D84" s="6" t="s">
        <v>19</v>
      </c>
      <c r="E84" s="4"/>
      <c r="F84" s="4"/>
      <c r="G84" s="3"/>
      <c r="H84" s="2"/>
      <c r="I84" s="2"/>
      <c r="J84" s="2"/>
    </row>
    <row r="85" spans="1:10" ht="57.6" outlineLevel="1" x14ac:dyDescent="0.3">
      <c r="A85" s="6" t="s">
        <v>13</v>
      </c>
      <c r="B85" s="6" t="s">
        <v>12</v>
      </c>
      <c r="C85" s="6" t="s">
        <v>17</v>
      </c>
      <c r="D85" s="6" t="s">
        <v>18</v>
      </c>
      <c r="E85" s="4"/>
      <c r="F85" s="4"/>
      <c r="G85" s="3"/>
      <c r="H85" s="2"/>
      <c r="I85" s="2"/>
      <c r="J85" s="2"/>
    </row>
    <row r="86" spans="1:10" ht="57.6" outlineLevel="1" x14ac:dyDescent="0.3">
      <c r="A86" s="6" t="s">
        <v>13</v>
      </c>
      <c r="B86" s="6" t="s">
        <v>12</v>
      </c>
      <c r="C86" s="6" t="s">
        <v>17</v>
      </c>
      <c r="D86" s="6" t="s">
        <v>16</v>
      </c>
      <c r="E86" s="4"/>
      <c r="F86" s="4"/>
      <c r="G86" s="3"/>
      <c r="H86" s="2"/>
      <c r="I86" s="2"/>
      <c r="J86" s="2"/>
    </row>
    <row r="87" spans="1:10" ht="57.6" outlineLevel="1" x14ac:dyDescent="0.3">
      <c r="A87" s="6" t="s">
        <v>13</v>
      </c>
      <c r="B87" s="6" t="s">
        <v>12</v>
      </c>
      <c r="C87" s="6" t="s">
        <v>11</v>
      </c>
      <c r="D87" s="6" t="s">
        <v>15</v>
      </c>
      <c r="E87" s="4"/>
      <c r="F87" s="4"/>
      <c r="G87" s="3"/>
      <c r="H87" s="2"/>
      <c r="I87" s="2"/>
      <c r="J87" s="2"/>
    </row>
    <row r="88" spans="1:10" ht="57.6" outlineLevel="1" x14ac:dyDescent="0.3">
      <c r="A88" s="6" t="s">
        <v>13</v>
      </c>
      <c r="B88" s="6" t="s">
        <v>12</v>
      </c>
      <c r="C88" s="6" t="s">
        <v>11</v>
      </c>
      <c r="D88" s="6" t="s">
        <v>14</v>
      </c>
      <c r="E88" s="4"/>
      <c r="F88" s="4"/>
      <c r="G88" s="3"/>
      <c r="H88" s="2"/>
      <c r="I88" s="2"/>
      <c r="J88" s="2"/>
    </row>
    <row r="89" spans="1:10" ht="57.6" outlineLevel="1" x14ac:dyDescent="0.3">
      <c r="A89" s="6" t="s">
        <v>13</v>
      </c>
      <c r="B89" s="6" t="s">
        <v>12</v>
      </c>
      <c r="C89" s="6" t="s">
        <v>11</v>
      </c>
      <c r="D89" s="6" t="s">
        <v>10</v>
      </c>
      <c r="E89" s="4"/>
      <c r="F89" s="4"/>
      <c r="G89" s="3"/>
      <c r="H89" s="2"/>
      <c r="I89" s="2"/>
      <c r="J89" s="2"/>
    </row>
    <row r="90" spans="1:10" ht="43.8" thickBot="1" x14ac:dyDescent="0.35">
      <c r="A90" s="44" t="s">
        <v>155</v>
      </c>
      <c r="B90" s="45"/>
      <c r="C90" s="45"/>
      <c r="D90" s="45"/>
      <c r="E90" s="45"/>
      <c r="F90" s="45"/>
      <c r="G90" s="46"/>
      <c r="H90" s="46"/>
      <c r="I90" s="46"/>
      <c r="J90" s="46"/>
    </row>
    <row r="91" spans="1:10" ht="29.4" outlineLevel="1" thickTop="1" x14ac:dyDescent="0.3">
      <c r="A91" s="5" t="s">
        <v>3</v>
      </c>
      <c r="B91" s="5" t="s">
        <v>2</v>
      </c>
      <c r="C91" s="5" t="s">
        <v>9</v>
      </c>
      <c r="D91" s="5"/>
      <c r="E91" s="4"/>
      <c r="F91" s="4"/>
      <c r="G91" s="3"/>
      <c r="H91" s="2"/>
      <c r="I91" s="2"/>
      <c r="J91" s="2"/>
    </row>
    <row r="92" spans="1:10" ht="43.2" outlineLevel="1" x14ac:dyDescent="0.3">
      <c r="A92" s="5" t="s">
        <v>3</v>
      </c>
      <c r="B92" s="5" t="s">
        <v>2</v>
      </c>
      <c r="C92" s="5" t="s">
        <v>8</v>
      </c>
      <c r="D92" s="5"/>
      <c r="E92" s="4"/>
      <c r="F92" s="4"/>
      <c r="G92" s="3"/>
      <c r="H92" s="2"/>
      <c r="I92" s="2"/>
      <c r="J92" s="2"/>
    </row>
    <row r="93" spans="1:10" ht="28.8" outlineLevel="1" x14ac:dyDescent="0.3">
      <c r="A93" s="5" t="s">
        <v>3</v>
      </c>
      <c r="B93" s="5" t="s">
        <v>2</v>
      </c>
      <c r="C93" s="5" t="s">
        <v>7</v>
      </c>
      <c r="D93" s="5"/>
      <c r="E93" s="4"/>
      <c r="F93" s="4"/>
      <c r="G93" s="3"/>
      <c r="H93" s="2"/>
      <c r="I93" s="2"/>
      <c r="J93" s="2"/>
    </row>
    <row r="94" spans="1:10" ht="28.8" outlineLevel="1" x14ac:dyDescent="0.3">
      <c r="A94" s="5" t="s">
        <v>3</v>
      </c>
      <c r="B94" s="5" t="s">
        <v>2</v>
      </c>
      <c r="C94" s="5" t="s">
        <v>6</v>
      </c>
      <c r="D94" s="5"/>
      <c r="E94" s="4"/>
      <c r="F94" s="4"/>
      <c r="G94" s="3"/>
      <c r="H94" s="2"/>
      <c r="I94" s="2"/>
      <c r="J94" s="2"/>
    </row>
    <row r="95" spans="1:10" ht="72" outlineLevel="1" x14ac:dyDescent="0.3">
      <c r="A95" s="5" t="s">
        <v>3</v>
      </c>
      <c r="B95" s="5" t="s">
        <v>2</v>
      </c>
      <c r="C95" s="5" t="s">
        <v>5</v>
      </c>
      <c r="D95" s="5"/>
      <c r="E95" s="4"/>
      <c r="F95" s="4"/>
      <c r="G95" s="3"/>
      <c r="H95" s="2"/>
      <c r="I95" s="2"/>
      <c r="J95" s="2"/>
    </row>
    <row r="96" spans="1:10" ht="43.2" outlineLevel="1" x14ac:dyDescent="0.3">
      <c r="A96" s="5" t="s">
        <v>3</v>
      </c>
      <c r="B96" s="5" t="s">
        <v>2</v>
      </c>
      <c r="C96" s="5" t="s">
        <v>1</v>
      </c>
      <c r="D96" s="5" t="s">
        <v>4</v>
      </c>
      <c r="E96" s="4"/>
      <c r="F96" s="4"/>
      <c r="G96" s="3"/>
      <c r="H96" s="2"/>
      <c r="I96" s="2"/>
      <c r="J96" s="2"/>
    </row>
    <row r="97" spans="1:10" ht="43.2" outlineLevel="1" x14ac:dyDescent="0.3">
      <c r="A97" s="5" t="s">
        <v>3</v>
      </c>
      <c r="B97" s="5" t="s">
        <v>2</v>
      </c>
      <c r="C97" s="5" t="s">
        <v>1</v>
      </c>
      <c r="D97" s="5" t="s">
        <v>0</v>
      </c>
      <c r="E97" s="4"/>
      <c r="F97" s="4"/>
      <c r="G97" s="3"/>
      <c r="H97" s="2"/>
      <c r="I97" s="2"/>
      <c r="J97" s="2"/>
    </row>
    <row r="98" spans="1:10" ht="58.2" thickBot="1" x14ac:dyDescent="0.35">
      <c r="A98" s="44" t="s">
        <v>136</v>
      </c>
      <c r="B98" s="45"/>
      <c r="C98" s="45"/>
      <c r="D98" s="45"/>
      <c r="E98" s="45"/>
      <c r="F98" s="45"/>
      <c r="G98" s="46"/>
      <c r="H98" s="46"/>
      <c r="I98" s="46"/>
      <c r="J98" s="46"/>
    </row>
    <row r="99" spans="1:10" ht="29.4" outlineLevel="1" thickTop="1" x14ac:dyDescent="0.3">
      <c r="A99" s="6" t="s">
        <v>132</v>
      </c>
      <c r="B99" s="6" t="s">
        <v>137</v>
      </c>
      <c r="C99" s="6"/>
      <c r="D99" s="6"/>
      <c r="E99" s="4"/>
      <c r="F99" s="4"/>
      <c r="G99" s="3"/>
      <c r="H99" s="2"/>
      <c r="I99" s="2"/>
      <c r="J99" s="2"/>
    </row>
    <row r="100" spans="1:10" outlineLevel="1" x14ac:dyDescent="0.3">
      <c r="A100" s="6"/>
      <c r="B100" s="6"/>
      <c r="C100" s="6"/>
      <c r="D100" s="6"/>
      <c r="E100" s="4"/>
      <c r="F100" s="4"/>
      <c r="G100" s="3"/>
      <c r="H100" s="2"/>
      <c r="I100" s="2"/>
      <c r="J100" s="2"/>
    </row>
    <row r="101" spans="1:10" outlineLevel="1" x14ac:dyDescent="0.3">
      <c r="A101" s="6"/>
      <c r="B101" s="6"/>
      <c r="C101" s="6"/>
      <c r="D101" s="6"/>
      <c r="E101" s="4"/>
      <c r="F101" s="4"/>
      <c r="G101" s="3"/>
      <c r="H101" s="2"/>
      <c r="I101" s="2"/>
      <c r="J101" s="2"/>
    </row>
  </sheetData>
  <mergeCells count="5">
    <mergeCell ref="E4:G4"/>
    <mergeCell ref="H4:J4"/>
    <mergeCell ref="A1:XFD1"/>
    <mergeCell ref="A2:D4"/>
    <mergeCell ref="E2:J3"/>
  </mergeCells>
  <dataValidations count="9">
    <dataValidation allowBlank="1" showInputMessage="1" showErrorMessage="1" prompt="Achte auf eine datenbasierte und genaue Prozessdokumentation. Fühe hierzu gerne noch weitere Spakten ein, " sqref="H6:I6" xr:uid="{6FAD6EEC-F0F4-41D2-A132-26864F9FFDD4}"/>
    <dataValidation allowBlank="1" showInputMessage="1" showErrorMessage="1" prompt="Für die Bewertung der IROs ist wichtig zu definieren, ob es sich um eine Ausiwkrung (I), eine Chance (O) oder ein Risiko (R) handelt." sqref="G6" xr:uid="{DCBFEEFB-EF74-4655-8186-6FB3EAF985BF}"/>
    <dataValidation type="list" allowBlank="1" showInputMessage="1" showErrorMessage="1" sqref="G7:G101" xr:uid="{BE4AE574-33CC-47B4-B7B3-3675B9FE6962}">
      <formula1>"Impact,Risk,Opportunity"</formula1>
    </dataValidation>
    <dataValidation allowBlank="1" showInputMessage="1" showErrorMessage="1" promptTitle="Eingabehilfe:" prompt="Halte die Abkürzung der Auswirkung kurz und eindeutig." sqref="E6" xr:uid="{03815911-DAB6-42B2-91C0-16BF19B41E32}"/>
    <dataValidation allowBlank="1" showInputMessage="1" showErrorMessage="1" promptTitle="Eingabehilfe: " prompt="Narrative Beschreibung der Auswirkung/ des finanziellen Risikos/ der finanziellen Chance. Siehe hierzu auch: https://www.deutscher-nachhaltigkeitskodex.de/media/4ijpazw4/dnk_iros-impacts-risks-and-opportunities.pdf" sqref="F5:F6" xr:uid="{3E489BD1-13BE-4092-8909-C4DD92FD5729}"/>
    <dataValidation allowBlank="1" showInputMessage="1" showErrorMessage="1" promptTitle="Eingabehilfe:" prompt="Achte auf eine datenbasierte und genaue Prozessdokumentation. Füge hierzu gerne noch weitere Spalten ein." sqref="H5:I5" xr:uid="{73982966-E20C-43CB-8D80-FDCEC49DBD9D}"/>
    <dataValidation allowBlank="1" showInputMessage="1" showErrorMessage="1" promptTitle="Eingabehilfe:" prompt="Achte auf eine datenbasierte und genaue Prozessdokumentation inklusive Quellenangaben. " sqref="J5" xr:uid="{E6B89552-762B-46EC-81CA-852BD13A4576}"/>
    <dataValidation allowBlank="1" showInputMessage="1" showErrorMessage="1" promptTitle="Eingabehilfe:" prompt="Halten Sie die Abkürzung der Auswirkung kurz und eindeutig." sqref="E5" xr:uid="{2F6E235B-EFDB-49C4-8701-0744815962C4}"/>
    <dataValidation allowBlank="1" showInputMessage="1" showErrorMessage="1" promptTitle="Eingabehilfe:" prompt="Für die Bewertung der IROs ist wichtig zu definieren, ob es sich um eine Ausiwkrung (I), eine Chance (O) oder ein Risiko (R) handelt." sqref="G5" xr:uid="{2E756CD5-7A2A-4907-8C66-28146EF2E440}"/>
  </dataValidations>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C1BD-4AE6-45D2-95EE-DDDC0F834E0E}">
  <sheetPr>
    <tabColor theme="7" tint="-0.249977111117893"/>
    <outlinePr showOutlineSymbols="0"/>
  </sheetPr>
  <dimension ref="A1:XET370"/>
  <sheetViews>
    <sheetView showOutlineSymbols="0" topLeftCell="H1" zoomScale="65" zoomScaleNormal="65" workbookViewId="0">
      <pane ySplit="5" topLeftCell="A6" activePane="bottomLeft" state="frozen"/>
      <selection pane="bottomLeft" activeCell="Q7" sqref="Q7"/>
    </sheetView>
  </sheetViews>
  <sheetFormatPr baseColWidth="10" defaultColWidth="11.5546875" defaultRowHeight="14.4" outlineLevelRow="1" x14ac:dyDescent="0.3"/>
  <cols>
    <col min="1" max="1" width="15.6640625" style="224" customWidth="1"/>
    <col min="2" max="2" width="26.109375" style="224" customWidth="1"/>
    <col min="3" max="3" width="21.5546875" style="224" customWidth="1"/>
    <col min="4" max="5" width="22.109375" style="224" customWidth="1"/>
    <col min="6" max="6" width="60.6640625" style="224" customWidth="1"/>
    <col min="7" max="7" width="15.88671875" style="224" customWidth="1"/>
    <col min="8" max="8" width="24.6640625" style="224" customWidth="1"/>
    <col min="9" max="9" width="27.6640625" style="224" customWidth="1"/>
    <col min="10" max="10" width="34.33203125" style="224" customWidth="1"/>
    <col min="11" max="11" width="36.33203125" style="224" customWidth="1"/>
    <col min="12" max="12" width="17.44140625" style="1" customWidth="1"/>
    <col min="13" max="13" width="11.5546875" style="1"/>
    <col min="14" max="14" width="19.44140625" style="1" customWidth="1"/>
    <col min="15" max="15" width="34.33203125" style="1" customWidth="1"/>
    <col min="16" max="16" width="28.88671875" style="198" customWidth="1"/>
    <col min="17" max="18" width="20.44140625" style="1" customWidth="1"/>
    <col min="19" max="19" width="26.5546875" style="1" customWidth="1"/>
    <col min="20" max="20" width="22.6640625" style="1" customWidth="1"/>
    <col min="21" max="21" width="24.88671875" style="1" customWidth="1"/>
    <col min="22" max="22" width="22.5546875" style="1" customWidth="1"/>
    <col min="23" max="23" width="26.44140625" style="1" customWidth="1"/>
    <col min="24" max="26" width="11.5546875" style="1" hidden="1" customWidth="1"/>
    <col min="27" max="27" width="16.6640625" style="1" hidden="1" customWidth="1"/>
    <col min="28" max="16384" width="11.5546875" style="1"/>
  </cols>
  <sheetData>
    <row r="1" spans="1:27" s="253" customFormat="1" ht="54" customHeight="1" thickBot="1" x14ac:dyDescent="0.35">
      <c r="A1" s="355" t="s">
        <v>202</v>
      </c>
      <c r="B1" s="355"/>
      <c r="C1" s="355"/>
      <c r="D1" s="355"/>
      <c r="E1" s="355"/>
      <c r="F1" s="355"/>
      <c r="G1" s="355"/>
      <c r="H1" s="355"/>
      <c r="I1" s="355"/>
      <c r="J1" s="355"/>
      <c r="K1" s="355"/>
      <c r="L1" s="355"/>
      <c r="M1" s="355"/>
      <c r="N1" s="355"/>
      <c r="O1" s="355"/>
      <c r="P1" s="355"/>
      <c r="Q1" s="355"/>
      <c r="R1" s="355"/>
      <c r="S1" s="355"/>
      <c r="T1" s="355"/>
      <c r="U1" s="355"/>
      <c r="V1" s="355"/>
      <c r="W1" s="355"/>
    </row>
    <row r="2" spans="1:27" ht="14.4" customHeight="1" x14ac:dyDescent="0.3">
      <c r="A2" s="359" t="s">
        <v>114</v>
      </c>
      <c r="B2" s="360"/>
      <c r="C2" s="360"/>
      <c r="D2" s="361"/>
      <c r="E2" s="333" t="s">
        <v>203</v>
      </c>
      <c r="F2" s="333"/>
      <c r="G2" s="333"/>
      <c r="H2" s="333"/>
      <c r="I2" s="333"/>
      <c r="J2" s="333"/>
      <c r="K2" s="333"/>
      <c r="L2" s="333"/>
      <c r="M2" s="333"/>
      <c r="N2" s="333"/>
      <c r="O2" s="333"/>
      <c r="P2" s="333"/>
      <c r="Q2" s="333"/>
      <c r="R2" s="333"/>
      <c r="S2" s="333"/>
      <c r="T2" s="333"/>
      <c r="U2" s="333"/>
      <c r="V2" s="333"/>
      <c r="W2" s="334"/>
    </row>
    <row r="3" spans="1:27" ht="15" thickBot="1" x14ac:dyDescent="0.35">
      <c r="A3" s="362"/>
      <c r="B3" s="363"/>
      <c r="C3" s="363"/>
      <c r="D3" s="364"/>
      <c r="E3" s="336"/>
      <c r="F3" s="336"/>
      <c r="G3" s="336"/>
      <c r="H3" s="336"/>
      <c r="I3" s="336"/>
      <c r="J3" s="336"/>
      <c r="K3" s="336"/>
      <c r="L3" s="336"/>
      <c r="M3" s="336"/>
      <c r="N3" s="336"/>
      <c r="O3" s="336"/>
      <c r="P3" s="336"/>
      <c r="Q3" s="336"/>
      <c r="R3" s="336"/>
      <c r="S3" s="336"/>
      <c r="T3" s="336"/>
      <c r="U3" s="336"/>
      <c r="V3" s="336"/>
      <c r="W3" s="337"/>
    </row>
    <row r="4" spans="1:27" ht="31.95" customHeight="1" thickBot="1" x14ac:dyDescent="0.35">
      <c r="A4" s="365"/>
      <c r="B4" s="366"/>
      <c r="C4" s="366"/>
      <c r="D4" s="367"/>
      <c r="E4" s="244"/>
      <c r="F4" s="368" t="s">
        <v>204</v>
      </c>
      <c r="G4" s="369"/>
      <c r="H4" s="370" t="s">
        <v>205</v>
      </c>
      <c r="I4" s="370"/>
      <c r="J4" s="370"/>
      <c r="K4" s="370"/>
      <c r="L4" s="356" t="s">
        <v>206</v>
      </c>
      <c r="M4" s="357"/>
      <c r="N4" s="357"/>
      <c r="O4" s="357"/>
      <c r="P4" s="357"/>
      <c r="Q4" s="357"/>
      <c r="R4" s="358"/>
      <c r="S4" s="329" t="s">
        <v>124</v>
      </c>
      <c r="T4" s="330"/>
      <c r="U4" s="331"/>
      <c r="V4" s="329" t="s">
        <v>123</v>
      </c>
      <c r="W4" s="331"/>
    </row>
    <row r="5" spans="1:27" ht="75" customHeight="1" thickBot="1" x14ac:dyDescent="0.35">
      <c r="A5" s="92" t="s">
        <v>111</v>
      </c>
      <c r="B5" s="229" t="s">
        <v>110</v>
      </c>
      <c r="C5" s="230" t="s">
        <v>109</v>
      </c>
      <c r="D5" s="245" t="s">
        <v>108</v>
      </c>
      <c r="E5" s="12" t="s">
        <v>107</v>
      </c>
      <c r="F5" s="12" t="s">
        <v>207</v>
      </c>
      <c r="G5" s="246" t="s">
        <v>106</v>
      </c>
      <c r="H5" s="231" t="s">
        <v>122</v>
      </c>
      <c r="I5" s="231" t="s">
        <v>121</v>
      </c>
      <c r="J5" s="231" t="s">
        <v>208</v>
      </c>
      <c r="K5" s="243" t="s">
        <v>209</v>
      </c>
      <c r="L5" s="98" t="s">
        <v>120</v>
      </c>
      <c r="M5" s="98" t="s">
        <v>210</v>
      </c>
      <c r="N5" s="98" t="s">
        <v>211</v>
      </c>
      <c r="O5" s="98" t="s">
        <v>119</v>
      </c>
      <c r="P5" s="268" t="s">
        <v>256</v>
      </c>
      <c r="Q5" s="269" t="s">
        <v>212</v>
      </c>
      <c r="R5" s="98" t="s">
        <v>131</v>
      </c>
      <c r="S5" s="91" t="s">
        <v>118</v>
      </c>
      <c r="T5" s="91" t="s">
        <v>103</v>
      </c>
      <c r="U5" s="91" t="s">
        <v>104</v>
      </c>
      <c r="V5" s="91" t="s">
        <v>117</v>
      </c>
      <c r="W5" s="91" t="s">
        <v>116</v>
      </c>
      <c r="X5" s="183" t="s">
        <v>252</v>
      </c>
      <c r="Y5" s="183" t="s">
        <v>253</v>
      </c>
      <c r="Z5" s="183" t="s">
        <v>255</v>
      </c>
      <c r="AA5" s="183" t="s">
        <v>249</v>
      </c>
    </row>
    <row r="6" spans="1:27" ht="29.4" customHeight="1" thickBot="1" x14ac:dyDescent="0.35">
      <c r="A6" s="113" t="s">
        <v>133</v>
      </c>
      <c r="B6" s="266"/>
      <c r="C6" s="266"/>
      <c r="D6" s="266"/>
      <c r="E6" s="266"/>
      <c r="F6" s="266"/>
      <c r="G6" s="267"/>
      <c r="H6" s="266"/>
      <c r="I6" s="267"/>
      <c r="J6" s="267"/>
      <c r="K6" s="267"/>
      <c r="L6" s="267"/>
      <c r="M6" s="267"/>
      <c r="N6" s="267"/>
      <c r="O6" s="267"/>
      <c r="P6" s="270" t="str">
        <f>IF(Tabelle12456451072[[#This Row],[Hilfsspalte]]="","",Tabelle12456451072[[#This Row],[Hilfsspalte]]+0.5-Tabelle12456451072[[#This Row],[PI 1x]]/(Tabelle12456451072[[#This Row],[PI freq]]+1))</f>
        <v/>
      </c>
      <c r="Q6" s="270" t="str">
        <f>IF(OR(Tabelle12456451072[[#This Row],[Ausmaß]]="",Tabelle12456451072[[#This Row],[Umfang]]="",Tabelle12456451072[[#This Row],[Umkehrbarkeit]]="",Tabelle12456451072[[#This Row],[Eintrittswahrscheinlichkeit]]=""),"",(L6+M6+N6+O6)/4)</f>
        <v/>
      </c>
      <c r="R6" s="267"/>
      <c r="S6" s="267"/>
      <c r="T6" s="267"/>
      <c r="U6" s="267"/>
      <c r="V6" s="267"/>
      <c r="W6" s="267"/>
      <c r="X6" s="182" t="str">
        <f>O6&amp;AA6</f>
        <v/>
      </c>
      <c r="Y6" s="184">
        <f>COUNTIF(Tabelle12456451072[PI komb],Tabelle12456451072[[#This Row],[PI komb]])</f>
        <v>96</v>
      </c>
      <c r="Z6" s="185">
        <f>COUNTIF($X$7:Tabelle12456451072[[#This Row],[PI komb]],Tabelle12456451072[[#This Row],[PI komb]])</f>
        <v>2</v>
      </c>
      <c r="AA6" s="179" t="str">
        <f t="shared" ref="AA6" si="0">IF((L6+M6+N6)/3=0,"",(L6+M6+N6)/3)</f>
        <v/>
      </c>
    </row>
    <row r="7" spans="1:27" ht="43.95" customHeight="1" outlineLevel="1" thickTop="1" x14ac:dyDescent="0.3">
      <c r="A7" s="233" t="s">
        <v>100</v>
      </c>
      <c r="B7" s="233" t="s">
        <v>81</v>
      </c>
      <c r="C7" s="233" t="s">
        <v>102</v>
      </c>
      <c r="D7" s="233"/>
      <c r="E7" s="255"/>
      <c r="F7" s="255"/>
      <c r="G7" s="256"/>
      <c r="H7" s="257"/>
      <c r="I7" s="258"/>
      <c r="J7" s="258"/>
      <c r="K7" s="259"/>
      <c r="L7" s="199"/>
      <c r="M7" s="200"/>
      <c r="N7" s="200"/>
      <c r="O7" s="200"/>
      <c r="P7" s="271" t="str">
        <f>IF(Tabelle12456451072[[#This Row],[Hilfsspalte]]="","",Tabelle12456451072[[#This Row],[Hilfsspalte]]+0.5-Tabelle12456451072[[#This Row],[PI 1x]]/(Tabelle12456451072[[#This Row],[PI freq]]+1))</f>
        <v/>
      </c>
      <c r="Q7" s="272">
        <f>(L7+M7+N7+O7)/4</f>
        <v>0</v>
      </c>
      <c r="R7" s="227"/>
      <c r="S7" s="186"/>
      <c r="T7" s="187"/>
      <c r="U7" s="187"/>
      <c r="V7" s="187"/>
      <c r="W7" s="188"/>
      <c r="X7" s="182" t="str">
        <f t="shared" ref="X7:X70" si="1">O7&amp;AA7</f>
        <v/>
      </c>
      <c r="Y7" s="184">
        <f>COUNTIF(Tabelle12456451072[PI komb],Tabelle12456451072[[#This Row],[PI komb]])</f>
        <v>96</v>
      </c>
      <c r="Z7" s="185">
        <f>COUNTIF($X$7:Tabelle12456451072[[#This Row],[PI komb]],Tabelle12456451072[[#This Row],[PI komb]])</f>
        <v>1</v>
      </c>
      <c r="AA7" s="179" t="str">
        <f t="shared" ref="AA7:AA70" si="2">IF((L7+M7+N7)/3=0,"",(L7+M7+N7)/3)</f>
        <v/>
      </c>
    </row>
    <row r="8" spans="1:27" ht="28.8" outlineLevel="1" x14ac:dyDescent="0.3">
      <c r="A8" s="214" t="s">
        <v>100</v>
      </c>
      <c r="B8" s="214" t="s">
        <v>81</v>
      </c>
      <c r="C8" s="214" t="s">
        <v>101</v>
      </c>
      <c r="D8" s="214"/>
      <c r="E8" s="215"/>
      <c r="F8" s="215"/>
      <c r="G8" s="216"/>
      <c r="H8" s="217"/>
      <c r="I8" s="218"/>
      <c r="J8" s="218"/>
      <c r="K8" s="180"/>
      <c r="L8" s="201"/>
      <c r="M8" s="202"/>
      <c r="N8" s="202"/>
      <c r="O8" s="200"/>
      <c r="P8" s="271" t="str">
        <f>IF(Tabelle12456451072[[#This Row],[Hilfsspalte]]="","",Tabelle12456451072[[#This Row],[Hilfsspalte]]+0.5-Tabelle12456451072[[#This Row],[PI 1x]]/(Tabelle12456451072[[#This Row],[PI freq]]+1))</f>
        <v/>
      </c>
      <c r="Q8" s="272">
        <f t="shared" ref="Q8:Q71" si="3">(L8+M8+N8+O8)/4</f>
        <v>0</v>
      </c>
      <c r="R8" s="223"/>
      <c r="S8" s="189"/>
      <c r="T8" s="190"/>
      <c r="U8" s="190"/>
      <c r="V8" s="190"/>
      <c r="W8" s="191"/>
      <c r="X8" s="182" t="str">
        <f t="shared" si="1"/>
        <v/>
      </c>
      <c r="Y8" s="184">
        <f>COUNTIF(Tabelle12456451072[PI komb],Tabelle12456451072[[#This Row],[PI komb]])</f>
        <v>96</v>
      </c>
      <c r="Z8" s="185">
        <f>COUNTIF($X$7:Tabelle12456451072[[#This Row],[PI komb]],Tabelle12456451072[[#This Row],[PI komb]])</f>
        <v>2</v>
      </c>
      <c r="AA8" s="179" t="str">
        <f t="shared" si="2"/>
        <v/>
      </c>
    </row>
    <row r="9" spans="1:27" ht="28.8" outlineLevel="1" x14ac:dyDescent="0.3">
      <c r="A9" s="214" t="s">
        <v>100</v>
      </c>
      <c r="B9" s="214" t="s">
        <v>81</v>
      </c>
      <c r="C9" s="214" t="s">
        <v>99</v>
      </c>
      <c r="D9" s="214"/>
      <c r="E9" s="215"/>
      <c r="F9" s="215"/>
      <c r="G9" s="216"/>
      <c r="H9" s="217"/>
      <c r="I9" s="218"/>
      <c r="J9" s="218"/>
      <c r="K9" s="180"/>
      <c r="L9" s="201"/>
      <c r="M9" s="202"/>
      <c r="N9" s="202"/>
      <c r="O9" s="200"/>
      <c r="P9" s="271" t="str">
        <f>IF(Tabelle12456451072[[#This Row],[Hilfsspalte]]="","",Tabelle12456451072[[#This Row],[Hilfsspalte]]+0.5-Tabelle12456451072[[#This Row],[PI 1x]]/(Tabelle12456451072[[#This Row],[PI freq]]+1))</f>
        <v/>
      </c>
      <c r="Q9" s="272">
        <f t="shared" si="3"/>
        <v>0</v>
      </c>
      <c r="R9" s="223"/>
      <c r="S9" s="189"/>
      <c r="T9" s="190"/>
      <c r="U9" s="190"/>
      <c r="V9" s="190"/>
      <c r="W9" s="191"/>
      <c r="X9" s="182" t="str">
        <f t="shared" si="1"/>
        <v/>
      </c>
      <c r="Y9" s="184">
        <f>COUNTIF(Tabelle12456451072[PI komb],Tabelle12456451072[[#This Row],[PI komb]])</f>
        <v>96</v>
      </c>
      <c r="Z9" s="185">
        <f>COUNTIF($X$7:Tabelle12456451072[[#This Row],[PI komb]],Tabelle12456451072[[#This Row],[PI komb]])</f>
        <v>3</v>
      </c>
      <c r="AA9" s="179" t="str">
        <f t="shared" si="2"/>
        <v/>
      </c>
    </row>
    <row r="10" spans="1:27" ht="28.8" outlineLevel="1" x14ac:dyDescent="0.3">
      <c r="A10" s="220" t="s">
        <v>92</v>
      </c>
      <c r="B10" s="220" t="s">
        <v>77</v>
      </c>
      <c r="C10" s="220" t="s">
        <v>98</v>
      </c>
      <c r="D10" s="220"/>
      <c r="E10" s="215"/>
      <c r="F10" s="215"/>
      <c r="G10" s="216"/>
      <c r="H10" s="217"/>
      <c r="I10" s="218"/>
      <c r="J10" s="218"/>
      <c r="K10" s="180"/>
      <c r="L10" s="201"/>
      <c r="M10" s="202"/>
      <c r="N10" s="202"/>
      <c r="O10" s="200"/>
      <c r="P10" s="271" t="str">
        <f>IF(Tabelle12456451072[[#This Row],[Hilfsspalte]]="","",Tabelle12456451072[[#This Row],[Hilfsspalte]]+0.5-Tabelle12456451072[[#This Row],[PI 1x]]/(Tabelle12456451072[[#This Row],[PI freq]]+1))</f>
        <v/>
      </c>
      <c r="Q10" s="272">
        <f t="shared" si="3"/>
        <v>0</v>
      </c>
      <c r="R10" s="223"/>
      <c r="S10" s="189"/>
      <c r="T10" s="190"/>
      <c r="U10" s="190"/>
      <c r="V10" s="190"/>
      <c r="W10" s="191"/>
      <c r="X10" s="182" t="str">
        <f t="shared" si="1"/>
        <v/>
      </c>
      <c r="Y10" s="184">
        <f>COUNTIF(Tabelle12456451072[PI komb],Tabelle12456451072[[#This Row],[PI komb]])</f>
        <v>96</v>
      </c>
      <c r="Z10" s="185">
        <f>COUNTIF($X$7:Tabelle12456451072[[#This Row],[PI komb]],Tabelle12456451072[[#This Row],[PI komb]])</f>
        <v>4</v>
      </c>
      <c r="AA10" s="179" t="str">
        <f t="shared" si="2"/>
        <v/>
      </c>
    </row>
    <row r="11" spans="1:27" ht="28.8" outlineLevel="1" x14ac:dyDescent="0.3">
      <c r="A11" s="220" t="s">
        <v>92</v>
      </c>
      <c r="B11" s="220" t="s">
        <v>77</v>
      </c>
      <c r="C11" s="220" t="s">
        <v>97</v>
      </c>
      <c r="D11" s="220"/>
      <c r="E11" s="215"/>
      <c r="F11" s="215"/>
      <c r="G11" s="216"/>
      <c r="H11" s="217"/>
      <c r="I11" s="218"/>
      <c r="J11" s="218"/>
      <c r="K11" s="180"/>
      <c r="L11" s="201"/>
      <c r="M11" s="202"/>
      <c r="N11" s="202"/>
      <c r="O11" s="200"/>
      <c r="P11" s="271" t="str">
        <f>IF(Tabelle12456451072[[#This Row],[Hilfsspalte]]="","",Tabelle12456451072[[#This Row],[Hilfsspalte]]+0.5-Tabelle12456451072[[#This Row],[PI 1x]]/(Tabelle12456451072[[#This Row],[PI freq]]+1))</f>
        <v/>
      </c>
      <c r="Q11" s="272">
        <f t="shared" si="3"/>
        <v>0</v>
      </c>
      <c r="R11" s="223"/>
      <c r="S11" s="189"/>
      <c r="T11" s="190"/>
      <c r="U11" s="190"/>
      <c r="V11" s="190"/>
      <c r="W11" s="191"/>
      <c r="X11" s="182" t="str">
        <f t="shared" si="1"/>
        <v/>
      </c>
      <c r="Y11" s="184">
        <f>COUNTIF(Tabelle12456451072[PI komb],Tabelle12456451072[[#This Row],[PI komb]])</f>
        <v>96</v>
      </c>
      <c r="Z11" s="185">
        <f>COUNTIF($X$7:Tabelle12456451072[[#This Row],[PI komb]],Tabelle12456451072[[#This Row],[PI komb]])</f>
        <v>5</v>
      </c>
      <c r="AA11" s="179" t="str">
        <f t="shared" si="2"/>
        <v/>
      </c>
    </row>
    <row r="12" spans="1:27" ht="28.8" outlineLevel="1" x14ac:dyDescent="0.3">
      <c r="A12" s="220" t="s">
        <v>92</v>
      </c>
      <c r="B12" s="220" t="s">
        <v>77</v>
      </c>
      <c r="C12" s="220" t="s">
        <v>96</v>
      </c>
      <c r="D12" s="220"/>
      <c r="E12" s="215"/>
      <c r="F12" s="215"/>
      <c r="G12" s="216"/>
      <c r="H12" s="217"/>
      <c r="I12" s="218"/>
      <c r="J12" s="218"/>
      <c r="K12" s="180"/>
      <c r="L12" s="201"/>
      <c r="M12" s="202"/>
      <c r="N12" s="202"/>
      <c r="O12" s="200"/>
      <c r="P12" s="271" t="str">
        <f>IF(Tabelle12456451072[[#This Row],[Hilfsspalte]]="","",Tabelle12456451072[[#This Row],[Hilfsspalte]]+0.5-Tabelle12456451072[[#This Row],[PI 1x]]/(Tabelle12456451072[[#This Row],[PI freq]]+1))</f>
        <v/>
      </c>
      <c r="Q12" s="272">
        <f t="shared" si="3"/>
        <v>0</v>
      </c>
      <c r="R12" s="223"/>
      <c r="S12" s="189"/>
      <c r="T12" s="190"/>
      <c r="U12" s="190"/>
      <c r="V12" s="190"/>
      <c r="W12" s="191"/>
      <c r="X12" s="182" t="str">
        <f t="shared" si="1"/>
        <v/>
      </c>
      <c r="Y12" s="184">
        <f>COUNTIF(Tabelle12456451072[PI komb],Tabelle12456451072[[#This Row],[PI komb]])</f>
        <v>96</v>
      </c>
      <c r="Z12" s="185">
        <f>COUNTIF($X$7:Tabelle12456451072[[#This Row],[PI komb]],Tabelle12456451072[[#This Row],[PI komb]])</f>
        <v>6</v>
      </c>
      <c r="AA12" s="179" t="str">
        <f t="shared" si="2"/>
        <v/>
      </c>
    </row>
    <row r="13" spans="1:27" ht="57.6" outlineLevel="1" x14ac:dyDescent="0.3">
      <c r="A13" s="220" t="s">
        <v>92</v>
      </c>
      <c r="B13" s="220" t="s">
        <v>77</v>
      </c>
      <c r="C13" s="220" t="s">
        <v>95</v>
      </c>
      <c r="D13" s="220"/>
      <c r="E13" s="215"/>
      <c r="F13" s="215"/>
      <c r="G13" s="216"/>
      <c r="H13" s="217"/>
      <c r="I13" s="218"/>
      <c r="J13" s="218"/>
      <c r="K13" s="180"/>
      <c r="L13" s="201"/>
      <c r="M13" s="202"/>
      <c r="N13" s="202"/>
      <c r="O13" s="200"/>
      <c r="P13" s="271" t="str">
        <f>IF(Tabelle12456451072[[#This Row],[Hilfsspalte]]="","",Tabelle12456451072[[#This Row],[Hilfsspalte]]+0.5-Tabelle12456451072[[#This Row],[PI 1x]]/(Tabelle12456451072[[#This Row],[PI freq]]+1))</f>
        <v/>
      </c>
      <c r="Q13" s="272">
        <f t="shared" si="3"/>
        <v>0</v>
      </c>
      <c r="R13" s="223"/>
      <c r="S13" s="189"/>
      <c r="T13" s="190"/>
      <c r="U13" s="190"/>
      <c r="V13" s="190"/>
      <c r="W13" s="191"/>
      <c r="X13" s="182" t="str">
        <f t="shared" si="1"/>
        <v/>
      </c>
      <c r="Y13" s="184">
        <f>COUNTIF(Tabelle12456451072[PI komb],Tabelle12456451072[[#This Row],[PI komb]])</f>
        <v>96</v>
      </c>
      <c r="Z13" s="185">
        <f>COUNTIF($X$7:Tabelle12456451072[[#This Row],[PI komb]],Tabelle12456451072[[#This Row],[PI komb]])</f>
        <v>7</v>
      </c>
      <c r="AA13" s="179" t="str">
        <f t="shared" si="2"/>
        <v/>
      </c>
    </row>
    <row r="14" spans="1:27" ht="43.2" outlineLevel="1" x14ac:dyDescent="0.3">
      <c r="A14" s="220" t="s">
        <v>92</v>
      </c>
      <c r="B14" s="220" t="s">
        <v>77</v>
      </c>
      <c r="C14" s="220" t="s">
        <v>94</v>
      </c>
      <c r="D14" s="220"/>
      <c r="E14" s="215"/>
      <c r="F14" s="215"/>
      <c r="G14" s="216"/>
      <c r="H14" s="217"/>
      <c r="I14" s="218"/>
      <c r="J14" s="218"/>
      <c r="K14" s="180"/>
      <c r="L14" s="201"/>
      <c r="M14" s="202"/>
      <c r="N14" s="202"/>
      <c r="O14" s="200"/>
      <c r="P14" s="271" t="str">
        <f>IF(Tabelle12456451072[[#This Row],[Hilfsspalte]]="","",Tabelle12456451072[[#This Row],[Hilfsspalte]]+0.5-Tabelle12456451072[[#This Row],[PI 1x]]/(Tabelle12456451072[[#This Row],[PI freq]]+1))</f>
        <v/>
      </c>
      <c r="Q14" s="272">
        <f t="shared" si="3"/>
        <v>0</v>
      </c>
      <c r="R14" s="223"/>
      <c r="S14" s="189"/>
      <c r="T14" s="190"/>
      <c r="U14" s="190"/>
      <c r="V14" s="190"/>
      <c r="W14" s="191"/>
      <c r="X14" s="182" t="str">
        <f t="shared" si="1"/>
        <v/>
      </c>
      <c r="Y14" s="184">
        <f>COUNTIF(Tabelle12456451072[PI komb],Tabelle12456451072[[#This Row],[PI komb]])</f>
        <v>96</v>
      </c>
      <c r="Z14" s="185">
        <f>COUNTIF($X$7:Tabelle12456451072[[#This Row],[PI komb]],Tabelle12456451072[[#This Row],[PI komb]])</f>
        <v>8</v>
      </c>
      <c r="AA14" s="179" t="str">
        <f t="shared" si="2"/>
        <v/>
      </c>
    </row>
    <row r="15" spans="1:27" ht="57.6" outlineLevel="1" x14ac:dyDescent="0.3">
      <c r="A15" s="220" t="s">
        <v>92</v>
      </c>
      <c r="B15" s="220" t="s">
        <v>77</v>
      </c>
      <c r="C15" s="220" t="s">
        <v>93</v>
      </c>
      <c r="D15" s="220"/>
      <c r="E15" s="215"/>
      <c r="F15" s="215"/>
      <c r="G15" s="216"/>
      <c r="H15" s="217"/>
      <c r="I15" s="218"/>
      <c r="J15" s="218"/>
      <c r="K15" s="180"/>
      <c r="L15" s="201"/>
      <c r="M15" s="202"/>
      <c r="N15" s="202"/>
      <c r="O15" s="200"/>
      <c r="P15" s="271" t="str">
        <f>IF(Tabelle12456451072[[#This Row],[Hilfsspalte]]="","",Tabelle12456451072[[#This Row],[Hilfsspalte]]+0.5-Tabelle12456451072[[#This Row],[PI 1x]]/(Tabelle12456451072[[#This Row],[PI freq]]+1))</f>
        <v/>
      </c>
      <c r="Q15" s="272">
        <f t="shared" si="3"/>
        <v>0</v>
      </c>
      <c r="R15" s="223"/>
      <c r="S15" s="189"/>
      <c r="T15" s="190"/>
      <c r="U15" s="190"/>
      <c r="V15" s="190"/>
      <c r="W15" s="191"/>
      <c r="X15" s="182" t="str">
        <f t="shared" si="1"/>
        <v/>
      </c>
      <c r="Y15" s="184">
        <f>COUNTIF(Tabelle12456451072[PI komb],Tabelle12456451072[[#This Row],[PI komb]])</f>
        <v>96</v>
      </c>
      <c r="Z15" s="185">
        <f>COUNTIF($X$7:Tabelle12456451072[[#This Row],[PI komb]],Tabelle12456451072[[#This Row],[PI komb]])</f>
        <v>9</v>
      </c>
      <c r="AA15" s="179" t="str">
        <f t="shared" si="2"/>
        <v/>
      </c>
    </row>
    <row r="16" spans="1:27" ht="28.8" outlineLevel="1" x14ac:dyDescent="0.3">
      <c r="A16" s="220" t="s">
        <v>92</v>
      </c>
      <c r="B16" s="220" t="s">
        <v>77</v>
      </c>
      <c r="C16" s="220" t="s">
        <v>91</v>
      </c>
      <c r="D16" s="220"/>
      <c r="E16" s="215"/>
      <c r="F16" s="215"/>
      <c r="G16" s="216"/>
      <c r="H16" s="217"/>
      <c r="I16" s="218"/>
      <c r="J16" s="218"/>
      <c r="K16" s="180"/>
      <c r="L16" s="201"/>
      <c r="M16" s="202"/>
      <c r="N16" s="202"/>
      <c r="O16" s="200"/>
      <c r="P16" s="271" t="str">
        <f>IF(Tabelle12456451072[[#This Row],[Hilfsspalte]]="","",Tabelle12456451072[[#This Row],[Hilfsspalte]]+0.5-Tabelle12456451072[[#This Row],[PI 1x]]/(Tabelle12456451072[[#This Row],[PI freq]]+1))</f>
        <v/>
      </c>
      <c r="Q16" s="272">
        <f t="shared" si="3"/>
        <v>0</v>
      </c>
      <c r="R16" s="223"/>
      <c r="S16" s="189"/>
      <c r="T16" s="190"/>
      <c r="U16" s="190"/>
      <c r="V16" s="190"/>
      <c r="W16" s="191"/>
      <c r="X16" s="182" t="str">
        <f t="shared" si="1"/>
        <v/>
      </c>
      <c r="Y16" s="184">
        <f>COUNTIF(Tabelle12456451072[PI komb],Tabelle12456451072[[#This Row],[PI komb]])</f>
        <v>96</v>
      </c>
      <c r="Z16" s="185">
        <f>COUNTIF($X$7:Tabelle12456451072[[#This Row],[PI komb]],Tabelle12456451072[[#This Row],[PI komb]])</f>
        <v>10</v>
      </c>
      <c r="AA16" s="179" t="str">
        <f t="shared" si="2"/>
        <v/>
      </c>
    </row>
    <row r="17" spans="1:27" ht="28.8" outlineLevel="1" x14ac:dyDescent="0.3">
      <c r="A17" s="214" t="s">
        <v>85</v>
      </c>
      <c r="B17" s="214" t="s">
        <v>84</v>
      </c>
      <c r="C17" s="214" t="s">
        <v>88</v>
      </c>
      <c r="D17" s="214" t="s">
        <v>90</v>
      </c>
      <c r="E17" s="215"/>
      <c r="F17" s="215"/>
      <c r="G17" s="216"/>
      <c r="H17" s="217"/>
      <c r="I17" s="218"/>
      <c r="J17" s="218"/>
      <c r="K17" s="180"/>
      <c r="L17" s="201"/>
      <c r="M17" s="202"/>
      <c r="N17" s="202"/>
      <c r="O17" s="200"/>
      <c r="P17" s="271" t="str">
        <f>IF(Tabelle12456451072[[#This Row],[Hilfsspalte]]="","",Tabelle12456451072[[#This Row],[Hilfsspalte]]+0.5-Tabelle12456451072[[#This Row],[PI 1x]]/(Tabelle12456451072[[#This Row],[PI freq]]+1))</f>
        <v/>
      </c>
      <c r="Q17" s="272">
        <f t="shared" si="3"/>
        <v>0</v>
      </c>
      <c r="R17" s="223"/>
      <c r="S17" s="189"/>
      <c r="T17" s="190"/>
      <c r="U17" s="190"/>
      <c r="V17" s="190"/>
      <c r="W17" s="191"/>
      <c r="X17" s="182" t="str">
        <f t="shared" si="1"/>
        <v/>
      </c>
      <c r="Y17" s="184">
        <f>COUNTIF(Tabelle12456451072[PI komb],Tabelle12456451072[[#This Row],[PI komb]])</f>
        <v>96</v>
      </c>
      <c r="Z17" s="185">
        <f>COUNTIF($X$7:Tabelle12456451072[[#This Row],[PI komb]],Tabelle12456451072[[#This Row],[PI komb]])</f>
        <v>11</v>
      </c>
      <c r="AA17" s="179" t="str">
        <f t="shared" si="2"/>
        <v/>
      </c>
    </row>
    <row r="18" spans="1:27" ht="28.8" outlineLevel="1" x14ac:dyDescent="0.3">
      <c r="A18" s="214" t="s">
        <v>85</v>
      </c>
      <c r="B18" s="214" t="s">
        <v>84</v>
      </c>
      <c r="C18" s="214" t="s">
        <v>88</v>
      </c>
      <c r="D18" s="214" t="s">
        <v>89</v>
      </c>
      <c r="E18" s="215"/>
      <c r="F18" s="215"/>
      <c r="G18" s="216"/>
      <c r="H18" s="217"/>
      <c r="I18" s="218"/>
      <c r="J18" s="218"/>
      <c r="K18" s="180"/>
      <c r="L18" s="201"/>
      <c r="M18" s="202"/>
      <c r="N18" s="202"/>
      <c r="O18" s="200"/>
      <c r="P18" s="271" t="str">
        <f>IF(Tabelle12456451072[[#This Row],[Hilfsspalte]]="","",Tabelle12456451072[[#This Row],[Hilfsspalte]]+0.5-Tabelle12456451072[[#This Row],[PI 1x]]/(Tabelle12456451072[[#This Row],[PI freq]]+1))</f>
        <v/>
      </c>
      <c r="Q18" s="272">
        <f t="shared" si="3"/>
        <v>0</v>
      </c>
      <c r="R18" s="223"/>
      <c r="S18" s="189"/>
      <c r="T18" s="190"/>
      <c r="U18" s="190"/>
      <c r="V18" s="190"/>
      <c r="W18" s="191"/>
      <c r="X18" s="182" t="str">
        <f t="shared" si="1"/>
        <v/>
      </c>
      <c r="Y18" s="184">
        <f>COUNTIF(Tabelle12456451072[PI komb],Tabelle12456451072[[#This Row],[PI komb]])</f>
        <v>96</v>
      </c>
      <c r="Z18" s="185">
        <f>COUNTIF($X$7:Tabelle12456451072[[#This Row],[PI komb]],Tabelle12456451072[[#This Row],[PI komb]])</f>
        <v>12</v>
      </c>
      <c r="AA18" s="179" t="str">
        <f t="shared" si="2"/>
        <v/>
      </c>
    </row>
    <row r="19" spans="1:27" ht="38.4" customHeight="1" outlineLevel="1" x14ac:dyDescent="0.3">
      <c r="A19" s="214" t="s">
        <v>85</v>
      </c>
      <c r="B19" s="214" t="s">
        <v>84</v>
      </c>
      <c r="C19" s="214" t="s">
        <v>88</v>
      </c>
      <c r="D19" s="214" t="s">
        <v>87</v>
      </c>
      <c r="E19" s="215"/>
      <c r="F19" s="215"/>
      <c r="G19" s="216"/>
      <c r="H19" s="217"/>
      <c r="I19" s="218"/>
      <c r="J19" s="218"/>
      <c r="K19" s="180"/>
      <c r="L19" s="201"/>
      <c r="M19" s="202"/>
      <c r="N19" s="202"/>
      <c r="O19" s="200"/>
      <c r="P19" s="271" t="str">
        <f>IF(Tabelle12456451072[[#This Row],[Hilfsspalte]]="","",Tabelle12456451072[[#This Row],[Hilfsspalte]]+0.5-Tabelle12456451072[[#This Row],[PI 1x]]/(Tabelle12456451072[[#This Row],[PI freq]]+1))</f>
        <v/>
      </c>
      <c r="Q19" s="272">
        <f t="shared" si="3"/>
        <v>0</v>
      </c>
      <c r="R19" s="223"/>
      <c r="S19" s="189"/>
      <c r="T19" s="190"/>
      <c r="U19" s="190"/>
      <c r="V19" s="190"/>
      <c r="W19" s="191"/>
      <c r="X19" s="182" t="str">
        <f t="shared" si="1"/>
        <v/>
      </c>
      <c r="Y19" s="184">
        <f>COUNTIF(Tabelle12456451072[PI komb],Tabelle12456451072[[#This Row],[PI komb]])</f>
        <v>96</v>
      </c>
      <c r="Z19" s="185">
        <f>COUNTIF($X$7:Tabelle12456451072[[#This Row],[PI komb]],Tabelle12456451072[[#This Row],[PI komb]])</f>
        <v>13</v>
      </c>
      <c r="AA19" s="179" t="str">
        <f t="shared" si="2"/>
        <v/>
      </c>
    </row>
    <row r="20" spans="1:27" ht="28.8" outlineLevel="1" x14ac:dyDescent="0.3">
      <c r="A20" s="214" t="s">
        <v>85</v>
      </c>
      <c r="B20" s="214" t="s">
        <v>84</v>
      </c>
      <c r="C20" s="214" t="s">
        <v>83</v>
      </c>
      <c r="D20" s="214" t="s">
        <v>86</v>
      </c>
      <c r="E20" s="215"/>
      <c r="F20" s="215"/>
      <c r="G20" s="216"/>
      <c r="H20" s="217"/>
      <c r="I20" s="218"/>
      <c r="J20" s="218"/>
      <c r="K20" s="180"/>
      <c r="L20" s="201"/>
      <c r="M20" s="202"/>
      <c r="N20" s="202"/>
      <c r="O20" s="200"/>
      <c r="P20" s="271" t="str">
        <f>IF(Tabelle12456451072[[#This Row],[Hilfsspalte]]="","",Tabelle12456451072[[#This Row],[Hilfsspalte]]+0.5-Tabelle12456451072[[#This Row],[PI 1x]]/(Tabelle12456451072[[#This Row],[PI freq]]+1))</f>
        <v/>
      </c>
      <c r="Q20" s="272">
        <f t="shared" si="3"/>
        <v>0</v>
      </c>
      <c r="R20" s="223"/>
      <c r="S20" s="189"/>
      <c r="T20" s="190"/>
      <c r="U20" s="190"/>
      <c r="V20" s="190"/>
      <c r="W20" s="191"/>
      <c r="X20" s="182" t="str">
        <f t="shared" si="1"/>
        <v/>
      </c>
      <c r="Y20" s="184">
        <f>COUNTIF(Tabelle12456451072[PI komb],Tabelle12456451072[[#This Row],[PI komb]])</f>
        <v>96</v>
      </c>
      <c r="Z20" s="185">
        <f>COUNTIF($X$7:Tabelle12456451072[[#This Row],[PI komb]],Tabelle12456451072[[#This Row],[PI komb]])</f>
        <v>14</v>
      </c>
      <c r="AA20" s="179" t="str">
        <f t="shared" si="2"/>
        <v/>
      </c>
    </row>
    <row r="21" spans="1:27" ht="28.8" outlineLevel="1" x14ac:dyDescent="0.3">
      <c r="A21" s="214" t="s">
        <v>85</v>
      </c>
      <c r="B21" s="214" t="s">
        <v>84</v>
      </c>
      <c r="C21" s="214" t="s">
        <v>83</v>
      </c>
      <c r="D21" s="214" t="s">
        <v>82</v>
      </c>
      <c r="E21" s="215"/>
      <c r="F21" s="215"/>
      <c r="G21" s="216"/>
      <c r="H21" s="217"/>
      <c r="I21" s="218"/>
      <c r="J21" s="218"/>
      <c r="K21" s="180"/>
      <c r="L21" s="201"/>
      <c r="M21" s="202"/>
      <c r="N21" s="202"/>
      <c r="O21" s="200"/>
      <c r="P21" s="271" t="str">
        <f>IF(Tabelle12456451072[[#This Row],[Hilfsspalte]]="","",Tabelle12456451072[[#This Row],[Hilfsspalte]]+0.5-Tabelle12456451072[[#This Row],[PI 1x]]/(Tabelle12456451072[[#This Row],[PI freq]]+1))</f>
        <v/>
      </c>
      <c r="Q21" s="272">
        <f t="shared" si="3"/>
        <v>0</v>
      </c>
      <c r="R21" s="223"/>
      <c r="S21" s="189"/>
      <c r="T21" s="190"/>
      <c r="U21" s="19"/>
      <c r="V21" s="190"/>
      <c r="W21" s="191"/>
      <c r="X21" s="182" t="str">
        <f t="shared" si="1"/>
        <v/>
      </c>
      <c r="Y21" s="184">
        <f>COUNTIF(Tabelle12456451072[PI komb],Tabelle12456451072[[#This Row],[PI komb]])</f>
        <v>96</v>
      </c>
      <c r="Z21" s="185">
        <f>COUNTIF($X$7:Tabelle12456451072[[#This Row],[PI komb]],Tabelle12456451072[[#This Row],[PI komb]])</f>
        <v>15</v>
      </c>
      <c r="AA21" s="179" t="str">
        <f t="shared" si="2"/>
        <v/>
      </c>
    </row>
    <row r="22" spans="1:27" ht="43.2" outlineLevel="1" x14ac:dyDescent="0.3">
      <c r="A22" s="220" t="s">
        <v>72</v>
      </c>
      <c r="B22" s="220" t="s">
        <v>71</v>
      </c>
      <c r="C22" s="220" t="s">
        <v>76</v>
      </c>
      <c r="D22" s="220" t="s">
        <v>81</v>
      </c>
      <c r="E22" s="215"/>
      <c r="F22" s="215"/>
      <c r="G22" s="216"/>
      <c r="H22" s="217"/>
      <c r="I22" s="218"/>
      <c r="J22" s="218"/>
      <c r="K22" s="180"/>
      <c r="L22" s="201"/>
      <c r="M22" s="202"/>
      <c r="N22" s="202"/>
      <c r="O22" s="200"/>
      <c r="P22" s="271" t="str">
        <f>IF(Tabelle12456451072[[#This Row],[Hilfsspalte]]="","",Tabelle12456451072[[#This Row],[Hilfsspalte]]+0.5-Tabelle12456451072[[#This Row],[PI 1x]]/(Tabelle12456451072[[#This Row],[PI freq]]+1))</f>
        <v/>
      </c>
      <c r="Q22" s="272">
        <f t="shared" si="3"/>
        <v>0</v>
      </c>
      <c r="R22" s="223"/>
      <c r="S22" s="189"/>
      <c r="T22" s="190"/>
      <c r="U22" s="190"/>
      <c r="V22" s="190"/>
      <c r="W22" s="191"/>
      <c r="X22" s="182" t="str">
        <f t="shared" si="1"/>
        <v/>
      </c>
      <c r="Y22" s="184">
        <f>COUNTIF(Tabelle12456451072[PI komb],Tabelle12456451072[[#This Row],[PI komb]])</f>
        <v>96</v>
      </c>
      <c r="Z22" s="185">
        <f>COUNTIF($X$7:Tabelle12456451072[[#This Row],[PI komb]],Tabelle12456451072[[#This Row],[PI komb]])</f>
        <v>16</v>
      </c>
      <c r="AA22" s="179" t="str">
        <f t="shared" si="2"/>
        <v/>
      </c>
    </row>
    <row r="23" spans="1:27" ht="57.6" outlineLevel="1" x14ac:dyDescent="0.3">
      <c r="A23" s="220" t="s">
        <v>72</v>
      </c>
      <c r="B23" s="220" t="s">
        <v>71</v>
      </c>
      <c r="C23" s="220" t="s">
        <v>76</v>
      </c>
      <c r="D23" s="220" t="s">
        <v>80</v>
      </c>
      <c r="E23" s="215"/>
      <c r="F23" s="215"/>
      <c r="G23" s="216"/>
      <c r="H23" s="217"/>
      <c r="I23" s="218"/>
      <c r="J23" s="218"/>
      <c r="K23" s="180"/>
      <c r="L23" s="201"/>
      <c r="M23" s="202"/>
      <c r="N23" s="202"/>
      <c r="O23" s="200"/>
      <c r="P23" s="271" t="str">
        <f>IF(Tabelle12456451072[[#This Row],[Hilfsspalte]]="","",Tabelle12456451072[[#This Row],[Hilfsspalte]]+0.5-Tabelle12456451072[[#This Row],[PI 1x]]/(Tabelle12456451072[[#This Row],[PI freq]]+1))</f>
        <v/>
      </c>
      <c r="Q23" s="272">
        <f t="shared" si="3"/>
        <v>0</v>
      </c>
      <c r="R23" s="223"/>
      <c r="S23" s="189"/>
      <c r="T23" s="190"/>
      <c r="U23" s="190"/>
      <c r="V23" s="190"/>
      <c r="W23" s="191"/>
      <c r="X23" s="182" t="str">
        <f t="shared" si="1"/>
        <v/>
      </c>
      <c r="Y23" s="184">
        <f>COUNTIF(Tabelle12456451072[PI komb],Tabelle12456451072[[#This Row],[PI komb]])</f>
        <v>96</v>
      </c>
      <c r="Z23" s="185">
        <f>COUNTIF($X$7:Tabelle12456451072[[#This Row],[PI komb]],Tabelle12456451072[[#This Row],[PI komb]])</f>
        <v>17</v>
      </c>
      <c r="AA23" s="179" t="str">
        <f t="shared" si="2"/>
        <v/>
      </c>
    </row>
    <row r="24" spans="1:27" ht="43.2" outlineLevel="1" x14ac:dyDescent="0.3">
      <c r="A24" s="220" t="s">
        <v>72</v>
      </c>
      <c r="B24" s="220" t="s">
        <v>71</v>
      </c>
      <c r="C24" s="220" t="s">
        <v>76</v>
      </c>
      <c r="D24" s="220" t="s">
        <v>79</v>
      </c>
      <c r="E24" s="215"/>
      <c r="F24" s="215"/>
      <c r="G24" s="216"/>
      <c r="H24" s="217"/>
      <c r="I24" s="218"/>
      <c r="J24" s="218"/>
      <c r="K24" s="180"/>
      <c r="L24" s="201"/>
      <c r="M24" s="202"/>
      <c r="N24" s="202"/>
      <c r="O24" s="200"/>
      <c r="P24" s="271" t="str">
        <f>IF(Tabelle12456451072[[#This Row],[Hilfsspalte]]="","",Tabelle12456451072[[#This Row],[Hilfsspalte]]+0.5-Tabelle12456451072[[#This Row],[PI 1x]]/(Tabelle12456451072[[#This Row],[PI freq]]+1))</f>
        <v/>
      </c>
      <c r="Q24" s="272">
        <f t="shared" si="3"/>
        <v>0</v>
      </c>
      <c r="R24" s="223"/>
      <c r="S24" s="189"/>
      <c r="T24" s="190"/>
      <c r="U24" s="190"/>
      <c r="V24" s="190"/>
      <c r="W24" s="191"/>
      <c r="X24" s="182" t="str">
        <f t="shared" si="1"/>
        <v/>
      </c>
      <c r="Y24" s="184">
        <f>COUNTIF(Tabelle12456451072[PI komb],Tabelle12456451072[[#This Row],[PI komb]])</f>
        <v>96</v>
      </c>
      <c r="Z24" s="185">
        <f>COUNTIF($X$7:Tabelle12456451072[[#This Row],[PI komb]],Tabelle12456451072[[#This Row],[PI komb]])</f>
        <v>18</v>
      </c>
      <c r="AA24" s="179" t="str">
        <f t="shared" si="2"/>
        <v/>
      </c>
    </row>
    <row r="25" spans="1:27" ht="43.2" outlineLevel="1" x14ac:dyDescent="0.3">
      <c r="A25" s="220" t="s">
        <v>72</v>
      </c>
      <c r="B25" s="220" t="s">
        <v>71</v>
      </c>
      <c r="C25" s="220" t="s">
        <v>76</v>
      </c>
      <c r="D25" s="220" t="s">
        <v>78</v>
      </c>
      <c r="E25" s="215"/>
      <c r="F25" s="215"/>
      <c r="G25" s="216"/>
      <c r="H25" s="217"/>
      <c r="I25" s="218"/>
      <c r="J25" s="218"/>
      <c r="K25" s="180"/>
      <c r="L25" s="201"/>
      <c r="M25" s="202"/>
      <c r="N25" s="202"/>
      <c r="O25" s="200"/>
      <c r="P25" s="271" t="str">
        <f>IF(Tabelle12456451072[[#This Row],[Hilfsspalte]]="","",Tabelle12456451072[[#This Row],[Hilfsspalte]]+0.5-Tabelle12456451072[[#This Row],[PI 1x]]/(Tabelle12456451072[[#This Row],[PI freq]]+1))</f>
        <v/>
      </c>
      <c r="Q25" s="272">
        <f t="shared" si="3"/>
        <v>0</v>
      </c>
      <c r="R25" s="223"/>
      <c r="S25" s="189"/>
      <c r="T25" s="190"/>
      <c r="U25" s="190"/>
      <c r="V25" s="190"/>
      <c r="W25" s="191"/>
      <c r="X25" s="182" t="str">
        <f t="shared" si="1"/>
        <v/>
      </c>
      <c r="Y25" s="184">
        <f>COUNTIF(Tabelle12456451072[PI komb],Tabelle12456451072[[#This Row],[PI komb]])</f>
        <v>96</v>
      </c>
      <c r="Z25" s="185">
        <f>COUNTIF($X$7:Tabelle12456451072[[#This Row],[PI komb]],Tabelle12456451072[[#This Row],[PI komb]])</f>
        <v>19</v>
      </c>
      <c r="AA25" s="179" t="str">
        <f t="shared" si="2"/>
        <v/>
      </c>
    </row>
    <row r="26" spans="1:27" ht="43.2" outlineLevel="1" x14ac:dyDescent="0.3">
      <c r="A26" s="220" t="s">
        <v>72</v>
      </c>
      <c r="B26" s="220" t="s">
        <v>71</v>
      </c>
      <c r="C26" s="220" t="s">
        <v>76</v>
      </c>
      <c r="D26" s="220" t="s">
        <v>77</v>
      </c>
      <c r="E26" s="215"/>
      <c r="F26" s="215"/>
      <c r="G26" s="216"/>
      <c r="H26" s="217"/>
      <c r="I26" s="218"/>
      <c r="J26" s="218"/>
      <c r="K26" s="180"/>
      <c r="L26" s="201"/>
      <c r="M26" s="202"/>
      <c r="N26" s="202"/>
      <c r="O26" s="200"/>
      <c r="P26" s="271" t="str">
        <f>IF(Tabelle12456451072[[#This Row],[Hilfsspalte]]="","",Tabelle12456451072[[#This Row],[Hilfsspalte]]+0.5-Tabelle12456451072[[#This Row],[PI 1x]]/(Tabelle12456451072[[#This Row],[PI freq]]+1))</f>
        <v/>
      </c>
      <c r="Q26" s="272">
        <f t="shared" si="3"/>
        <v>0</v>
      </c>
      <c r="R26" s="223"/>
      <c r="S26" s="189"/>
      <c r="T26" s="190"/>
      <c r="U26" s="190"/>
      <c r="V26" s="190"/>
      <c r="W26" s="191"/>
      <c r="X26" s="182" t="str">
        <f t="shared" si="1"/>
        <v/>
      </c>
      <c r="Y26" s="184">
        <f>COUNTIF(Tabelle12456451072[PI komb],Tabelle12456451072[[#This Row],[PI komb]])</f>
        <v>96</v>
      </c>
      <c r="Z26" s="185">
        <f>COUNTIF($X$7:Tabelle12456451072[[#This Row],[PI komb]],Tabelle12456451072[[#This Row],[PI komb]])</f>
        <v>20</v>
      </c>
      <c r="AA26" s="179" t="str">
        <f t="shared" si="2"/>
        <v/>
      </c>
    </row>
    <row r="27" spans="1:27" ht="43.2" outlineLevel="1" x14ac:dyDescent="0.3">
      <c r="A27" s="220" t="s">
        <v>72</v>
      </c>
      <c r="B27" s="220" t="s">
        <v>71</v>
      </c>
      <c r="C27" s="220" t="s">
        <v>76</v>
      </c>
      <c r="D27" s="220" t="s">
        <v>75</v>
      </c>
      <c r="E27" s="215"/>
      <c r="F27" s="215"/>
      <c r="G27" s="216"/>
      <c r="H27" s="217"/>
      <c r="I27" s="218"/>
      <c r="J27" s="218"/>
      <c r="K27" s="180"/>
      <c r="L27" s="201"/>
      <c r="M27" s="202"/>
      <c r="N27" s="202"/>
      <c r="O27" s="200"/>
      <c r="P27" s="271" t="str">
        <f>IF(Tabelle12456451072[[#This Row],[Hilfsspalte]]="","",Tabelle12456451072[[#This Row],[Hilfsspalte]]+0.5-Tabelle12456451072[[#This Row],[PI 1x]]/(Tabelle12456451072[[#This Row],[PI freq]]+1))</f>
        <v/>
      </c>
      <c r="Q27" s="272">
        <f t="shared" si="3"/>
        <v>0</v>
      </c>
      <c r="R27" s="223"/>
      <c r="S27" s="189"/>
      <c r="T27" s="190"/>
      <c r="U27" s="190"/>
      <c r="V27" s="190"/>
      <c r="W27" s="191"/>
      <c r="X27" s="182" t="str">
        <f t="shared" si="1"/>
        <v/>
      </c>
      <c r="Y27" s="184">
        <f>COUNTIF(Tabelle12456451072[PI komb],Tabelle12456451072[[#This Row],[PI komb]])</f>
        <v>96</v>
      </c>
      <c r="Z27" s="185">
        <f>COUNTIF($X$7:Tabelle12456451072[[#This Row],[PI komb]],Tabelle12456451072[[#This Row],[PI komb]])</f>
        <v>21</v>
      </c>
      <c r="AA27" s="179" t="str">
        <f t="shared" si="2"/>
        <v/>
      </c>
    </row>
    <row r="28" spans="1:27" ht="43.2" outlineLevel="1" x14ac:dyDescent="0.3">
      <c r="A28" s="220" t="s">
        <v>72</v>
      </c>
      <c r="B28" s="220" t="s">
        <v>71</v>
      </c>
      <c r="C28" s="220" t="s">
        <v>74</v>
      </c>
      <c r="D28" s="220"/>
      <c r="E28" s="215"/>
      <c r="F28" s="215"/>
      <c r="G28" s="216"/>
      <c r="H28" s="217"/>
      <c r="I28" s="218"/>
      <c r="J28" s="218"/>
      <c r="K28" s="180"/>
      <c r="L28" s="201"/>
      <c r="M28" s="202"/>
      <c r="N28" s="202"/>
      <c r="O28" s="200"/>
      <c r="P28" s="271" t="str">
        <f>IF(Tabelle12456451072[[#This Row],[Hilfsspalte]]="","",Tabelle12456451072[[#This Row],[Hilfsspalte]]+0.5-Tabelle12456451072[[#This Row],[PI 1x]]/(Tabelle12456451072[[#This Row],[PI freq]]+1))</f>
        <v/>
      </c>
      <c r="Q28" s="272">
        <f t="shared" si="3"/>
        <v>0</v>
      </c>
      <c r="R28" s="223"/>
      <c r="S28" s="189"/>
      <c r="T28" s="190"/>
      <c r="U28" s="190"/>
      <c r="V28" s="190"/>
      <c r="W28" s="191"/>
      <c r="X28" s="182" t="str">
        <f t="shared" si="1"/>
        <v/>
      </c>
      <c r="Y28" s="184">
        <f>COUNTIF(Tabelle12456451072[PI komb],Tabelle12456451072[[#This Row],[PI komb]])</f>
        <v>96</v>
      </c>
      <c r="Z28" s="185">
        <f>COUNTIF($X$7:Tabelle12456451072[[#This Row],[PI komb]],Tabelle12456451072[[#This Row],[PI komb]])</f>
        <v>22</v>
      </c>
      <c r="AA28" s="179" t="str">
        <f t="shared" si="2"/>
        <v/>
      </c>
    </row>
    <row r="29" spans="1:27" ht="57.6" outlineLevel="1" x14ac:dyDescent="0.3">
      <c r="A29" s="220" t="s">
        <v>72</v>
      </c>
      <c r="B29" s="220" t="s">
        <v>71</v>
      </c>
      <c r="C29" s="220" t="s">
        <v>73</v>
      </c>
      <c r="D29" s="220"/>
      <c r="E29" s="215"/>
      <c r="F29" s="215"/>
      <c r="G29" s="216"/>
      <c r="H29" s="217"/>
      <c r="I29" s="218"/>
      <c r="J29" s="218"/>
      <c r="K29" s="180"/>
      <c r="L29" s="201"/>
      <c r="M29" s="202"/>
      <c r="N29" s="202"/>
      <c r="O29" s="200"/>
      <c r="P29" s="271" t="str">
        <f>IF(Tabelle12456451072[[#This Row],[Hilfsspalte]]="","",Tabelle12456451072[[#This Row],[Hilfsspalte]]+0.5-Tabelle12456451072[[#This Row],[PI 1x]]/(Tabelle12456451072[[#This Row],[PI freq]]+1))</f>
        <v/>
      </c>
      <c r="Q29" s="272">
        <f t="shared" si="3"/>
        <v>0</v>
      </c>
      <c r="R29" s="223"/>
      <c r="S29" s="189"/>
      <c r="T29" s="190"/>
      <c r="U29" s="190"/>
      <c r="V29" s="190"/>
      <c r="W29" s="191"/>
      <c r="X29" s="182" t="str">
        <f t="shared" si="1"/>
        <v/>
      </c>
      <c r="Y29" s="184">
        <f>COUNTIF(Tabelle12456451072[PI komb],Tabelle12456451072[[#This Row],[PI komb]])</f>
        <v>96</v>
      </c>
      <c r="Z29" s="185">
        <f>COUNTIF($X$7:Tabelle12456451072[[#This Row],[PI komb]],Tabelle12456451072[[#This Row],[PI komb]])</f>
        <v>23</v>
      </c>
      <c r="AA29" s="179" t="str">
        <f t="shared" si="2"/>
        <v/>
      </c>
    </row>
    <row r="30" spans="1:27" ht="72" outlineLevel="1" x14ac:dyDescent="0.3">
      <c r="A30" s="220" t="s">
        <v>72</v>
      </c>
      <c r="B30" s="220" t="s">
        <v>71</v>
      </c>
      <c r="C30" s="220" t="s">
        <v>70</v>
      </c>
      <c r="D30" s="220"/>
      <c r="E30" s="215"/>
      <c r="F30" s="215"/>
      <c r="G30" s="216"/>
      <c r="H30" s="217"/>
      <c r="I30" s="218"/>
      <c r="J30" s="218"/>
      <c r="K30" s="180"/>
      <c r="L30" s="201"/>
      <c r="M30" s="202"/>
      <c r="N30" s="202"/>
      <c r="O30" s="200"/>
      <c r="P30" s="271" t="str">
        <f>IF(Tabelle12456451072[[#This Row],[Hilfsspalte]]="","",Tabelle12456451072[[#This Row],[Hilfsspalte]]+0.5-Tabelle12456451072[[#This Row],[PI 1x]]/(Tabelle12456451072[[#This Row],[PI freq]]+1))</f>
        <v/>
      </c>
      <c r="Q30" s="272">
        <f t="shared" si="3"/>
        <v>0</v>
      </c>
      <c r="R30" s="223"/>
      <c r="S30" s="189"/>
      <c r="T30" s="190"/>
      <c r="U30" s="190"/>
      <c r="V30" s="190"/>
      <c r="W30" s="191"/>
      <c r="X30" s="182" t="str">
        <f t="shared" si="1"/>
        <v/>
      </c>
      <c r="Y30" s="184">
        <f>COUNTIF(Tabelle12456451072[PI komb],Tabelle12456451072[[#This Row],[PI komb]])</f>
        <v>96</v>
      </c>
      <c r="Z30" s="185">
        <f>COUNTIF($X$7:Tabelle12456451072[[#This Row],[PI komb]],Tabelle12456451072[[#This Row],[PI komb]])</f>
        <v>24</v>
      </c>
      <c r="AA30" s="179" t="str">
        <f t="shared" si="2"/>
        <v/>
      </c>
    </row>
    <row r="31" spans="1:27" ht="57.6" outlineLevel="1" x14ac:dyDescent="0.3">
      <c r="A31" s="214" t="s">
        <v>67</v>
      </c>
      <c r="B31" s="214" t="s">
        <v>66</v>
      </c>
      <c r="C31" s="214" t="s">
        <v>69</v>
      </c>
      <c r="D31" s="214"/>
      <c r="E31" s="215"/>
      <c r="F31" s="215"/>
      <c r="G31" s="216"/>
      <c r="H31" s="217"/>
      <c r="I31" s="218"/>
      <c r="J31" s="218"/>
      <c r="K31" s="180"/>
      <c r="L31" s="201"/>
      <c r="M31" s="202"/>
      <c r="N31" s="202"/>
      <c r="O31" s="200"/>
      <c r="P31" s="271" t="str">
        <f>IF(Tabelle12456451072[[#This Row],[Hilfsspalte]]="","",Tabelle12456451072[[#This Row],[Hilfsspalte]]+0.5-Tabelle12456451072[[#This Row],[PI 1x]]/(Tabelle12456451072[[#This Row],[PI freq]]+1))</f>
        <v/>
      </c>
      <c r="Q31" s="272">
        <f t="shared" si="3"/>
        <v>0</v>
      </c>
      <c r="R31" s="223"/>
      <c r="S31" s="189"/>
      <c r="T31" s="190"/>
      <c r="U31" s="190"/>
      <c r="V31" s="190"/>
      <c r="W31" s="191"/>
      <c r="X31" s="182" t="str">
        <f t="shared" si="1"/>
        <v/>
      </c>
      <c r="Y31" s="184">
        <f>COUNTIF(Tabelle12456451072[PI komb],Tabelle12456451072[[#This Row],[PI komb]])</f>
        <v>96</v>
      </c>
      <c r="Z31" s="185">
        <f>COUNTIF($X$7:Tabelle12456451072[[#This Row],[PI komb]],Tabelle12456451072[[#This Row],[PI komb]])</f>
        <v>25</v>
      </c>
      <c r="AA31" s="179" t="str">
        <f t="shared" si="2"/>
        <v/>
      </c>
    </row>
    <row r="32" spans="1:27" ht="72" outlineLevel="1" x14ac:dyDescent="0.3">
      <c r="A32" s="214" t="s">
        <v>67</v>
      </c>
      <c r="B32" s="214" t="s">
        <v>66</v>
      </c>
      <c r="C32" s="214" t="s">
        <v>68</v>
      </c>
      <c r="D32" s="214"/>
      <c r="E32" s="215"/>
      <c r="F32" s="215"/>
      <c r="G32" s="216"/>
      <c r="H32" s="217"/>
      <c r="I32" s="218"/>
      <c r="J32" s="218"/>
      <c r="K32" s="180"/>
      <c r="L32" s="201"/>
      <c r="M32" s="202"/>
      <c r="N32" s="202"/>
      <c r="O32" s="200"/>
      <c r="P32" s="271" t="str">
        <f>IF(Tabelle12456451072[[#This Row],[Hilfsspalte]]="","",Tabelle12456451072[[#This Row],[Hilfsspalte]]+0.5-Tabelle12456451072[[#This Row],[PI 1x]]/(Tabelle12456451072[[#This Row],[PI freq]]+1))</f>
        <v/>
      </c>
      <c r="Q32" s="272">
        <f t="shared" si="3"/>
        <v>0</v>
      </c>
      <c r="R32" s="223"/>
      <c r="S32" s="189"/>
      <c r="T32" s="190"/>
      <c r="U32" s="190"/>
      <c r="V32" s="190"/>
      <c r="W32" s="191"/>
      <c r="X32" s="182" t="str">
        <f t="shared" si="1"/>
        <v/>
      </c>
      <c r="Y32" s="184">
        <f>COUNTIF(Tabelle12456451072[PI komb],Tabelle12456451072[[#This Row],[PI komb]])</f>
        <v>96</v>
      </c>
      <c r="Z32" s="185">
        <f>COUNTIF($X$7:Tabelle12456451072[[#This Row],[PI komb]],Tabelle12456451072[[#This Row],[PI komb]])</f>
        <v>26</v>
      </c>
      <c r="AA32" s="179" t="str">
        <f t="shared" si="2"/>
        <v/>
      </c>
    </row>
    <row r="33" spans="1:1020 1025:2046 2051:3072 3077:5120 5122:6141 6146:7167 7172:9215 9217:10236 10241:11262 11267:12288 12293:14336 14338:15357 15362:16374" ht="28.8" outlineLevel="1" x14ac:dyDescent="0.3">
      <c r="A33" s="214" t="s">
        <v>67</v>
      </c>
      <c r="B33" s="214" t="s">
        <v>66</v>
      </c>
      <c r="C33" s="214" t="s">
        <v>65</v>
      </c>
      <c r="D33" s="214"/>
      <c r="E33" s="215"/>
      <c r="F33" s="215"/>
      <c r="G33" s="216"/>
      <c r="H33" s="217"/>
      <c r="I33" s="218"/>
      <c r="J33" s="218"/>
      <c r="K33" s="180"/>
      <c r="L33" s="203"/>
      <c r="M33" s="204"/>
      <c r="N33" s="204"/>
      <c r="O33" s="205"/>
      <c r="P33" s="271" t="str">
        <f>IF(Tabelle12456451072[[#This Row],[Hilfsspalte]]="","",Tabelle12456451072[[#This Row],[Hilfsspalte]]+0.5-Tabelle12456451072[[#This Row],[PI 1x]]/(Tabelle12456451072[[#This Row],[PI freq]]+1))</f>
        <v/>
      </c>
      <c r="Q33" s="272">
        <f t="shared" si="3"/>
        <v>0</v>
      </c>
      <c r="R33" s="223"/>
      <c r="S33" s="192"/>
      <c r="T33" s="193"/>
      <c r="U33" s="193"/>
      <c r="V33" s="193"/>
      <c r="W33" s="194"/>
      <c r="X33" s="182" t="str">
        <f t="shared" si="1"/>
        <v/>
      </c>
      <c r="Y33" s="184">
        <f>COUNTIF(Tabelle12456451072[PI komb],Tabelle12456451072[[#This Row],[PI komb]])</f>
        <v>96</v>
      </c>
      <c r="Z33" s="185">
        <f>COUNTIF($X$7:Tabelle12456451072[[#This Row],[PI komb]],Tabelle12456451072[[#This Row],[PI komb]])</f>
        <v>27</v>
      </c>
      <c r="AA33" s="179" t="str">
        <f t="shared" si="2"/>
        <v/>
      </c>
    </row>
    <row r="34" spans="1:1020 1025:2046 2051:3072 3077:5120 5122:6141 6146:7167 7172:9215 9217:10236 10241:11262 11267:12288 12293:14336 14338:15357 15362:16374" s="145" customFormat="1" ht="28.2" customHeight="1" thickBot="1" x14ac:dyDescent="0.35">
      <c r="A34" s="139" t="s">
        <v>134</v>
      </c>
      <c r="B34" s="139"/>
      <c r="C34" s="139"/>
      <c r="D34" s="139"/>
      <c r="E34" s="139"/>
      <c r="F34" s="139"/>
      <c r="G34" s="139"/>
      <c r="H34" s="139"/>
      <c r="I34" s="139"/>
      <c r="J34" s="139"/>
      <c r="K34" s="139"/>
      <c r="L34" s="139"/>
      <c r="M34" s="139"/>
      <c r="N34" s="139"/>
      <c r="O34" s="139"/>
      <c r="P34" s="273" t="str">
        <f>IF(Tabelle12456451072[[#This Row],[Hilfsspalte]]="","",Tabelle12456451072[[#This Row],[Hilfsspalte]]+0.5-Tabelle12456451072[[#This Row],[PI 1x]]/(Tabelle12456451072[[#This Row],[PI freq]]+1))</f>
        <v/>
      </c>
      <c r="Q34" s="274">
        <f t="shared" si="3"/>
        <v>0</v>
      </c>
      <c r="R34" s="139"/>
      <c r="S34" s="139"/>
      <c r="T34" s="139"/>
      <c r="U34" s="139"/>
      <c r="V34" s="139"/>
      <c r="W34" s="139"/>
      <c r="X34" s="182" t="str">
        <f t="shared" si="1"/>
        <v/>
      </c>
      <c r="Y34" s="184">
        <f>COUNTIF(Tabelle12456451072[PI komb],Tabelle12456451072[[#This Row],[PI komb]])</f>
        <v>96</v>
      </c>
      <c r="Z34" s="185">
        <f>COUNTIF($X$7:Tabelle12456451072[[#This Row],[PI komb]],Tabelle12456451072[[#This Row],[PI komb]])</f>
        <v>28</v>
      </c>
      <c r="AA34" s="179" t="str">
        <f t="shared" si="2"/>
        <v/>
      </c>
      <c r="AB34" s="146"/>
      <c r="AC34" s="146"/>
      <c r="AD34" s="147"/>
      <c r="AI34" s="146"/>
      <c r="AK34" s="146"/>
      <c r="AL34" s="146"/>
      <c r="AM34" s="147"/>
      <c r="AR34" s="146"/>
      <c r="AT34" s="146"/>
      <c r="AU34" s="146"/>
      <c r="AV34" s="147"/>
      <c r="BA34" s="146"/>
      <c r="BC34" s="146"/>
      <c r="BD34" s="146"/>
      <c r="BE34" s="147"/>
      <c r="BJ34" s="146"/>
      <c r="BL34" s="146"/>
      <c r="BM34" s="146"/>
      <c r="BN34" s="147"/>
      <c r="BS34" s="146"/>
      <c r="BU34" s="146"/>
      <c r="BV34" s="146"/>
      <c r="BW34" s="147"/>
      <c r="CB34" s="146"/>
      <c r="CD34" s="146"/>
      <c r="CE34" s="146"/>
      <c r="CF34" s="147"/>
      <c r="CK34" s="146"/>
      <c r="CM34" s="146"/>
      <c r="CN34" s="146"/>
      <c r="CO34" s="147"/>
      <c r="CT34" s="146"/>
      <c r="CV34" s="146"/>
      <c r="CW34" s="146"/>
      <c r="CX34" s="147"/>
      <c r="DC34" s="146"/>
      <c r="DE34" s="146"/>
      <c r="DF34" s="146"/>
      <c r="DG34" s="147"/>
      <c r="DL34" s="146"/>
      <c r="DN34" s="146"/>
      <c r="DO34" s="146"/>
      <c r="DP34" s="147"/>
      <c r="DU34" s="146"/>
      <c r="DW34" s="146"/>
      <c r="DX34" s="146"/>
      <c r="DY34" s="147"/>
      <c r="ED34" s="146"/>
      <c r="EF34" s="146"/>
      <c r="EG34" s="146"/>
      <c r="EH34" s="147"/>
      <c r="EM34" s="146"/>
      <c r="EO34" s="146"/>
      <c r="EP34" s="146"/>
      <c r="EQ34" s="147"/>
      <c r="EV34" s="146"/>
      <c r="EX34" s="146"/>
      <c r="EY34" s="146"/>
      <c r="EZ34" s="147"/>
      <c r="FE34" s="146"/>
      <c r="FG34" s="146"/>
      <c r="FH34" s="146"/>
      <c r="FI34" s="147"/>
      <c r="FN34" s="146"/>
      <c r="FP34" s="146"/>
      <c r="FQ34" s="146"/>
      <c r="FR34" s="147"/>
      <c r="FW34" s="146"/>
      <c r="FY34" s="146"/>
      <c r="FZ34" s="146"/>
      <c r="GA34" s="147"/>
      <c r="GF34" s="146"/>
      <c r="GH34" s="146"/>
      <c r="GI34" s="146"/>
      <c r="GJ34" s="147"/>
      <c r="GO34" s="146"/>
      <c r="GQ34" s="146"/>
      <c r="GR34" s="146"/>
      <c r="GS34" s="147"/>
      <c r="GX34" s="146"/>
      <c r="GZ34" s="146"/>
      <c r="HA34" s="146"/>
      <c r="HB34" s="147"/>
      <c r="HG34" s="146"/>
      <c r="HI34" s="146"/>
      <c r="HJ34" s="146"/>
      <c r="HK34" s="147"/>
      <c r="HP34" s="146"/>
      <c r="HR34" s="146"/>
      <c r="HS34" s="146"/>
      <c r="HT34" s="147"/>
      <c r="HY34" s="146"/>
      <c r="IA34" s="146"/>
      <c r="IB34" s="146"/>
      <c r="IC34" s="147"/>
      <c r="IH34" s="146"/>
      <c r="IJ34" s="146"/>
      <c r="IK34" s="146"/>
      <c r="IL34" s="147"/>
      <c r="IQ34" s="146"/>
      <c r="IS34" s="146"/>
      <c r="IT34" s="146"/>
      <c r="IU34" s="147"/>
      <c r="IZ34" s="146"/>
      <c r="JB34" s="146"/>
      <c r="JC34" s="146"/>
      <c r="JD34" s="147"/>
      <c r="JI34" s="146"/>
      <c r="JK34" s="146"/>
      <c r="JL34" s="146"/>
      <c r="JM34" s="147"/>
      <c r="JR34" s="146"/>
      <c r="JT34" s="146"/>
      <c r="JU34" s="146"/>
      <c r="JV34" s="147"/>
      <c r="KA34" s="146"/>
      <c r="KC34" s="146"/>
      <c r="KD34" s="146"/>
      <c r="KE34" s="147"/>
      <c r="KJ34" s="146"/>
      <c r="KL34" s="146"/>
      <c r="KM34" s="146"/>
      <c r="KN34" s="147"/>
      <c r="KS34" s="146"/>
      <c r="KU34" s="146"/>
      <c r="KV34" s="146"/>
      <c r="KW34" s="147"/>
      <c r="LB34" s="146"/>
      <c r="LD34" s="146"/>
      <c r="LE34" s="146"/>
      <c r="LF34" s="147"/>
      <c r="LK34" s="146"/>
      <c r="LM34" s="146"/>
      <c r="LN34" s="146"/>
      <c r="LO34" s="147"/>
      <c r="LT34" s="146"/>
      <c r="LV34" s="146"/>
      <c r="LW34" s="146"/>
      <c r="LX34" s="147"/>
      <c r="MC34" s="146"/>
      <c r="ME34" s="146"/>
      <c r="MF34" s="146"/>
      <c r="MG34" s="147"/>
      <c r="ML34" s="146"/>
      <c r="MN34" s="146"/>
      <c r="MO34" s="146"/>
      <c r="MP34" s="147"/>
      <c r="MU34" s="146"/>
      <c r="MW34" s="146"/>
      <c r="MX34" s="146"/>
      <c r="MY34" s="147"/>
      <c r="ND34" s="146"/>
      <c r="NF34" s="146"/>
      <c r="NG34" s="146"/>
      <c r="NH34" s="147"/>
      <c r="NM34" s="146"/>
      <c r="NO34" s="146"/>
      <c r="NP34" s="146"/>
      <c r="NQ34" s="147"/>
      <c r="NV34" s="146"/>
      <c r="NX34" s="146"/>
      <c r="NY34" s="146"/>
      <c r="NZ34" s="147"/>
      <c r="OE34" s="146"/>
      <c r="OG34" s="146"/>
      <c r="OH34" s="146"/>
      <c r="OI34" s="147"/>
      <c r="ON34" s="146"/>
      <c r="OP34" s="146"/>
      <c r="OQ34" s="146"/>
      <c r="OR34" s="147"/>
      <c r="OW34" s="146"/>
      <c r="OY34" s="146"/>
      <c r="OZ34" s="146"/>
      <c r="PA34" s="147"/>
      <c r="PF34" s="146"/>
      <c r="PH34" s="146"/>
      <c r="PI34" s="146"/>
      <c r="PJ34" s="147"/>
      <c r="PO34" s="146"/>
      <c r="PQ34" s="146"/>
      <c r="PR34" s="146"/>
      <c r="PS34" s="147"/>
      <c r="PX34" s="146"/>
      <c r="PZ34" s="146"/>
      <c r="QA34" s="146"/>
      <c r="QB34" s="147"/>
      <c r="QG34" s="146"/>
      <c r="QI34" s="146"/>
      <c r="QJ34" s="146"/>
      <c r="QK34" s="147"/>
      <c r="QP34" s="146"/>
      <c r="QR34" s="146"/>
      <c r="QS34" s="146"/>
      <c r="QT34" s="147"/>
      <c r="QY34" s="146"/>
      <c r="RA34" s="146"/>
      <c r="RB34" s="146"/>
      <c r="RC34" s="147"/>
      <c r="RH34" s="146"/>
      <c r="RJ34" s="146"/>
      <c r="RK34" s="146"/>
      <c r="RL34" s="147"/>
      <c r="RQ34" s="146"/>
      <c r="RS34" s="146"/>
      <c r="RT34" s="146"/>
      <c r="RU34" s="147"/>
      <c r="RZ34" s="146"/>
      <c r="SB34" s="146"/>
      <c r="SC34" s="146"/>
      <c r="SD34" s="147"/>
      <c r="SI34" s="146"/>
      <c r="SK34" s="146"/>
      <c r="SL34" s="146"/>
      <c r="SM34" s="147"/>
      <c r="SR34" s="146"/>
      <c r="ST34" s="146"/>
      <c r="SU34" s="146"/>
      <c r="SV34" s="147"/>
      <c r="TA34" s="146"/>
      <c r="TC34" s="146"/>
      <c r="TD34" s="146"/>
      <c r="TE34" s="147"/>
      <c r="TJ34" s="146"/>
      <c r="TL34" s="146"/>
      <c r="TM34" s="146"/>
      <c r="TN34" s="147"/>
      <c r="TS34" s="146"/>
      <c r="TU34" s="146"/>
      <c r="TV34" s="146"/>
      <c r="TW34" s="147"/>
      <c r="UB34" s="146"/>
      <c r="UD34" s="146"/>
      <c r="UE34" s="146"/>
      <c r="UF34" s="147"/>
      <c r="UK34" s="146"/>
      <c r="UM34" s="146"/>
      <c r="UN34" s="146"/>
      <c r="UO34" s="147"/>
      <c r="UT34" s="146"/>
      <c r="UV34" s="146"/>
      <c r="UW34" s="146"/>
      <c r="UX34" s="147"/>
      <c r="VC34" s="146"/>
      <c r="VE34" s="146"/>
      <c r="VF34" s="146"/>
      <c r="VG34" s="147"/>
      <c r="VL34" s="146"/>
      <c r="VN34" s="146"/>
      <c r="VO34" s="146"/>
      <c r="VP34" s="147"/>
      <c r="VU34" s="146"/>
      <c r="VW34" s="146"/>
      <c r="VX34" s="146"/>
      <c r="VY34" s="147"/>
      <c r="WD34" s="146"/>
      <c r="WF34" s="146"/>
      <c r="WG34" s="146"/>
      <c r="WH34" s="147"/>
      <c r="WM34" s="146"/>
      <c r="WO34" s="146"/>
      <c r="WP34" s="146"/>
      <c r="WQ34" s="147"/>
      <c r="WV34" s="146"/>
      <c r="WX34" s="146"/>
      <c r="WY34" s="146"/>
      <c r="WZ34" s="147"/>
      <c r="XE34" s="146"/>
      <c r="XG34" s="146"/>
      <c r="XH34" s="146"/>
      <c r="XI34" s="147"/>
      <c r="XN34" s="146"/>
      <c r="XP34" s="146"/>
      <c r="XQ34" s="146"/>
      <c r="XR34" s="147"/>
      <c r="XW34" s="146"/>
      <c r="XY34" s="146"/>
      <c r="XZ34" s="146"/>
      <c r="YA34" s="147"/>
      <c r="YF34" s="146"/>
      <c r="YH34" s="146"/>
      <c r="YI34" s="146"/>
      <c r="YJ34" s="147"/>
      <c r="YO34" s="146"/>
      <c r="YQ34" s="146"/>
      <c r="YR34" s="146"/>
      <c r="YS34" s="147"/>
      <c r="YX34" s="146"/>
      <c r="YZ34" s="146"/>
      <c r="ZA34" s="146"/>
      <c r="ZB34" s="147"/>
      <c r="ZG34" s="146"/>
      <c r="ZI34" s="146"/>
      <c r="ZJ34" s="146"/>
      <c r="ZK34" s="147"/>
      <c r="ZP34" s="146"/>
      <c r="ZR34" s="146"/>
      <c r="ZS34" s="146"/>
      <c r="ZT34" s="147"/>
      <c r="ZY34" s="146"/>
      <c r="AAA34" s="146"/>
      <c r="AAB34" s="146"/>
      <c r="AAC34" s="147"/>
      <c r="AAH34" s="146"/>
      <c r="AAJ34" s="146"/>
      <c r="AAK34" s="146"/>
      <c r="AAL34" s="147"/>
      <c r="AAQ34" s="146"/>
      <c r="AAS34" s="146"/>
      <c r="AAT34" s="146"/>
      <c r="AAU34" s="147"/>
      <c r="AAZ34" s="146"/>
      <c r="ABB34" s="146"/>
      <c r="ABC34" s="146"/>
      <c r="ABD34" s="147"/>
      <c r="ABI34" s="146"/>
      <c r="ABK34" s="146"/>
      <c r="ABL34" s="146"/>
      <c r="ABM34" s="147"/>
      <c r="ABR34" s="146"/>
      <c r="ABT34" s="146"/>
      <c r="ABU34" s="146"/>
      <c r="ABV34" s="147"/>
      <c r="ACA34" s="146"/>
      <c r="ACC34" s="146"/>
      <c r="ACD34" s="146"/>
      <c r="ACE34" s="147"/>
      <c r="ACJ34" s="146"/>
      <c r="ACL34" s="146"/>
      <c r="ACM34" s="146"/>
      <c r="ACN34" s="147"/>
      <c r="ACS34" s="146"/>
      <c r="ACU34" s="146"/>
      <c r="ACV34" s="146"/>
      <c r="ACW34" s="147"/>
      <c r="ADB34" s="146"/>
      <c r="ADD34" s="146"/>
      <c r="ADE34" s="146"/>
      <c r="ADF34" s="147"/>
      <c r="ADK34" s="146"/>
      <c r="ADM34" s="146"/>
      <c r="ADN34" s="146"/>
      <c r="ADO34" s="147"/>
      <c r="ADT34" s="146"/>
      <c r="ADV34" s="146"/>
      <c r="ADW34" s="146"/>
      <c r="ADX34" s="147"/>
      <c r="AEC34" s="146"/>
      <c r="AEE34" s="146"/>
      <c r="AEF34" s="146"/>
      <c r="AEG34" s="147"/>
      <c r="AEL34" s="146"/>
      <c r="AEN34" s="146"/>
      <c r="AEO34" s="146"/>
      <c r="AEP34" s="147"/>
      <c r="AEU34" s="146"/>
      <c r="AEW34" s="146"/>
      <c r="AEX34" s="146"/>
      <c r="AEY34" s="147"/>
      <c r="AFD34" s="146"/>
      <c r="AFF34" s="146"/>
      <c r="AFG34" s="146"/>
      <c r="AFH34" s="147"/>
      <c r="AFM34" s="146"/>
      <c r="AFO34" s="146"/>
      <c r="AFP34" s="146"/>
      <c r="AFQ34" s="147"/>
      <c r="AFV34" s="146"/>
      <c r="AFX34" s="146"/>
      <c r="AFY34" s="146"/>
      <c r="AFZ34" s="147"/>
      <c r="AGE34" s="146"/>
      <c r="AGG34" s="146"/>
      <c r="AGH34" s="146"/>
      <c r="AGI34" s="147"/>
      <c r="AGN34" s="146"/>
      <c r="AGP34" s="146"/>
      <c r="AGQ34" s="146"/>
      <c r="AGR34" s="147"/>
      <c r="AGW34" s="146"/>
      <c r="AGY34" s="146"/>
      <c r="AGZ34" s="146"/>
      <c r="AHA34" s="147"/>
      <c r="AHF34" s="146"/>
      <c r="AHH34" s="146"/>
      <c r="AHI34" s="146"/>
      <c r="AHJ34" s="147"/>
      <c r="AHO34" s="146"/>
      <c r="AHQ34" s="146"/>
      <c r="AHR34" s="146"/>
      <c r="AHS34" s="147"/>
      <c r="AHX34" s="146"/>
      <c r="AHZ34" s="146"/>
      <c r="AIA34" s="146"/>
      <c r="AIB34" s="147"/>
      <c r="AIG34" s="146"/>
      <c r="AII34" s="146"/>
      <c r="AIJ34" s="146"/>
      <c r="AIK34" s="147"/>
      <c r="AIP34" s="146"/>
      <c r="AIR34" s="146"/>
      <c r="AIS34" s="146"/>
      <c r="AIT34" s="147"/>
      <c r="AIY34" s="146"/>
      <c r="AJA34" s="146"/>
      <c r="AJB34" s="146"/>
      <c r="AJC34" s="147"/>
      <c r="AJH34" s="146"/>
      <c r="AJJ34" s="146"/>
      <c r="AJK34" s="146"/>
      <c r="AJL34" s="147"/>
      <c r="AJQ34" s="146"/>
      <c r="AJS34" s="146"/>
      <c r="AJT34" s="146"/>
      <c r="AJU34" s="147"/>
      <c r="AJZ34" s="146"/>
      <c r="AKB34" s="146"/>
      <c r="AKC34" s="146"/>
      <c r="AKD34" s="147"/>
      <c r="AKI34" s="146"/>
      <c r="AKK34" s="146"/>
      <c r="AKL34" s="146"/>
      <c r="AKM34" s="147"/>
      <c r="AKR34" s="146"/>
      <c r="AKT34" s="146"/>
      <c r="AKU34" s="146"/>
      <c r="AKV34" s="147"/>
      <c r="ALA34" s="146"/>
      <c r="ALC34" s="146"/>
      <c r="ALD34" s="146"/>
      <c r="ALE34" s="147"/>
      <c r="ALJ34" s="146"/>
      <c r="ALL34" s="146"/>
      <c r="ALM34" s="146"/>
      <c r="ALN34" s="147"/>
      <c r="ALS34" s="146"/>
      <c r="ALU34" s="146"/>
      <c r="ALV34" s="146"/>
      <c r="ALW34" s="147"/>
      <c r="AMB34" s="146"/>
      <c r="AMD34" s="146"/>
      <c r="AME34" s="146"/>
      <c r="AMF34" s="147"/>
      <c r="AMK34" s="146"/>
      <c r="AMM34" s="146"/>
      <c r="AMN34" s="146"/>
      <c r="AMO34" s="147"/>
      <c r="AMT34" s="146"/>
      <c r="AMV34" s="146"/>
      <c r="AMW34" s="146"/>
      <c r="AMX34" s="147"/>
      <c r="ANC34" s="146"/>
      <c r="ANE34" s="146"/>
      <c r="ANF34" s="146"/>
      <c r="ANG34" s="147"/>
      <c r="ANL34" s="146"/>
      <c r="ANN34" s="146"/>
      <c r="ANO34" s="146"/>
      <c r="ANP34" s="147"/>
      <c r="ANU34" s="146"/>
      <c r="ANW34" s="146"/>
      <c r="ANX34" s="146"/>
      <c r="ANY34" s="147"/>
      <c r="AOD34" s="146"/>
      <c r="AOF34" s="146"/>
      <c r="AOG34" s="146"/>
      <c r="AOH34" s="147"/>
      <c r="AOM34" s="146"/>
      <c r="AOO34" s="146"/>
      <c r="AOP34" s="146"/>
      <c r="AOQ34" s="147"/>
      <c r="AOV34" s="146"/>
      <c r="AOX34" s="146"/>
      <c r="AOY34" s="146"/>
      <c r="AOZ34" s="147"/>
      <c r="APE34" s="146"/>
      <c r="APG34" s="146"/>
      <c r="APH34" s="146"/>
      <c r="API34" s="147"/>
      <c r="APN34" s="146"/>
      <c r="APP34" s="146"/>
      <c r="APQ34" s="146"/>
      <c r="APR34" s="147"/>
      <c r="APW34" s="146"/>
      <c r="APY34" s="146"/>
      <c r="APZ34" s="146"/>
      <c r="AQA34" s="147"/>
      <c r="AQF34" s="146"/>
      <c r="AQH34" s="146"/>
      <c r="AQI34" s="146"/>
      <c r="AQJ34" s="147"/>
      <c r="AQO34" s="146"/>
      <c r="AQQ34" s="146"/>
      <c r="AQR34" s="146"/>
      <c r="AQS34" s="147"/>
      <c r="AQX34" s="146"/>
      <c r="AQZ34" s="146"/>
      <c r="ARA34" s="146"/>
      <c r="ARB34" s="147"/>
      <c r="ARG34" s="146"/>
      <c r="ARI34" s="146"/>
      <c r="ARJ34" s="146"/>
      <c r="ARK34" s="147"/>
      <c r="ARP34" s="146"/>
      <c r="ARR34" s="146"/>
      <c r="ARS34" s="146"/>
      <c r="ART34" s="147"/>
      <c r="ARY34" s="146"/>
      <c r="ASA34" s="146"/>
      <c r="ASB34" s="146"/>
      <c r="ASC34" s="147"/>
      <c r="ASH34" s="146"/>
      <c r="ASJ34" s="146"/>
      <c r="ASK34" s="146"/>
      <c r="ASL34" s="147"/>
      <c r="ASQ34" s="146"/>
      <c r="ASS34" s="146"/>
      <c r="AST34" s="146"/>
      <c r="ASU34" s="147"/>
      <c r="ASZ34" s="146"/>
      <c r="ATB34" s="146"/>
      <c r="ATC34" s="146"/>
      <c r="ATD34" s="147"/>
      <c r="ATI34" s="146"/>
      <c r="ATK34" s="146"/>
      <c r="ATL34" s="146"/>
      <c r="ATM34" s="147"/>
      <c r="ATR34" s="146"/>
      <c r="ATT34" s="146"/>
      <c r="ATU34" s="146"/>
      <c r="ATV34" s="147"/>
      <c r="AUA34" s="146"/>
      <c r="AUC34" s="146"/>
      <c r="AUD34" s="146"/>
      <c r="AUE34" s="147"/>
      <c r="AUJ34" s="146"/>
      <c r="AUL34" s="146"/>
      <c r="AUM34" s="146"/>
      <c r="AUN34" s="147"/>
      <c r="AUS34" s="146"/>
      <c r="AUU34" s="146"/>
      <c r="AUV34" s="146"/>
      <c r="AUW34" s="147"/>
      <c r="AVB34" s="146"/>
      <c r="AVD34" s="146"/>
      <c r="AVE34" s="146"/>
      <c r="AVF34" s="147"/>
      <c r="AVK34" s="146"/>
      <c r="AVM34" s="146"/>
      <c r="AVN34" s="146"/>
      <c r="AVO34" s="147"/>
      <c r="AVT34" s="146"/>
      <c r="AVV34" s="146"/>
      <c r="AVW34" s="146"/>
      <c r="AVX34" s="147"/>
      <c r="AWC34" s="146"/>
      <c r="AWE34" s="146"/>
      <c r="AWF34" s="146"/>
      <c r="AWG34" s="147"/>
      <c r="AWL34" s="146"/>
      <c r="AWN34" s="146"/>
      <c r="AWO34" s="146"/>
      <c r="AWP34" s="147"/>
      <c r="AWU34" s="146"/>
      <c r="AWW34" s="146"/>
      <c r="AWX34" s="146"/>
      <c r="AWY34" s="147"/>
      <c r="AXD34" s="146"/>
      <c r="AXF34" s="146"/>
      <c r="AXG34" s="146"/>
      <c r="AXH34" s="147"/>
      <c r="AXM34" s="146"/>
      <c r="AXO34" s="146"/>
      <c r="AXP34" s="146"/>
      <c r="AXQ34" s="147"/>
      <c r="AXV34" s="146"/>
      <c r="AXX34" s="146"/>
      <c r="AXY34" s="146"/>
      <c r="AXZ34" s="147"/>
      <c r="AYE34" s="146"/>
      <c r="AYG34" s="146"/>
      <c r="AYH34" s="146"/>
      <c r="AYI34" s="147"/>
      <c r="AYN34" s="146"/>
      <c r="AYP34" s="146"/>
      <c r="AYQ34" s="146"/>
      <c r="AYR34" s="147"/>
      <c r="AYW34" s="146"/>
      <c r="AYY34" s="146"/>
      <c r="AYZ34" s="146"/>
      <c r="AZA34" s="147"/>
      <c r="AZF34" s="146"/>
      <c r="AZH34" s="146"/>
      <c r="AZI34" s="146"/>
      <c r="AZJ34" s="147"/>
      <c r="AZO34" s="146"/>
      <c r="AZQ34" s="146"/>
      <c r="AZR34" s="146"/>
      <c r="AZS34" s="147"/>
      <c r="AZX34" s="146"/>
      <c r="AZZ34" s="146"/>
      <c r="BAA34" s="146"/>
      <c r="BAB34" s="147"/>
      <c r="BAG34" s="146"/>
      <c r="BAI34" s="146"/>
      <c r="BAJ34" s="146"/>
      <c r="BAK34" s="147"/>
      <c r="BAP34" s="146"/>
      <c r="BAR34" s="146"/>
      <c r="BAS34" s="146"/>
      <c r="BAT34" s="147"/>
      <c r="BAY34" s="146"/>
      <c r="BBA34" s="146"/>
      <c r="BBB34" s="146"/>
      <c r="BBC34" s="147"/>
      <c r="BBH34" s="146"/>
      <c r="BBJ34" s="146"/>
      <c r="BBK34" s="146"/>
      <c r="BBL34" s="147"/>
      <c r="BBQ34" s="146"/>
      <c r="BBS34" s="146"/>
      <c r="BBT34" s="146"/>
      <c r="BBU34" s="147"/>
      <c r="BBZ34" s="146"/>
      <c r="BCB34" s="146"/>
      <c r="BCC34" s="146"/>
      <c r="BCD34" s="147"/>
      <c r="BCI34" s="146"/>
      <c r="BCK34" s="146"/>
      <c r="BCL34" s="146"/>
      <c r="BCM34" s="147"/>
      <c r="BCR34" s="146"/>
      <c r="BCT34" s="146"/>
      <c r="BCU34" s="146"/>
      <c r="BCV34" s="147"/>
      <c r="BDA34" s="146"/>
      <c r="BDC34" s="146"/>
      <c r="BDD34" s="146"/>
      <c r="BDE34" s="147"/>
      <c r="BDJ34" s="146"/>
      <c r="BDL34" s="146"/>
      <c r="BDM34" s="146"/>
      <c r="BDN34" s="147"/>
      <c r="BDS34" s="146"/>
      <c r="BDU34" s="146"/>
      <c r="BDV34" s="146"/>
      <c r="BDW34" s="147"/>
      <c r="BEB34" s="146"/>
      <c r="BED34" s="146"/>
      <c r="BEE34" s="146"/>
      <c r="BEF34" s="147"/>
      <c r="BEK34" s="146"/>
      <c r="BEM34" s="146"/>
      <c r="BEN34" s="146"/>
      <c r="BEO34" s="147"/>
      <c r="BET34" s="146"/>
      <c r="BEV34" s="146"/>
      <c r="BEW34" s="146"/>
      <c r="BEX34" s="147"/>
      <c r="BFC34" s="146"/>
      <c r="BFE34" s="146"/>
      <c r="BFF34" s="146"/>
      <c r="BFG34" s="147"/>
      <c r="BFL34" s="146"/>
      <c r="BFN34" s="146"/>
      <c r="BFO34" s="146"/>
      <c r="BFP34" s="147"/>
      <c r="BFU34" s="146"/>
      <c r="BFW34" s="146"/>
      <c r="BFX34" s="146"/>
      <c r="BFY34" s="147"/>
      <c r="BGD34" s="146"/>
      <c r="BGF34" s="146"/>
      <c r="BGG34" s="146"/>
      <c r="BGH34" s="147"/>
      <c r="BGM34" s="146"/>
      <c r="BGO34" s="146"/>
      <c r="BGP34" s="146"/>
      <c r="BGQ34" s="147"/>
      <c r="BGV34" s="146"/>
      <c r="BGX34" s="146"/>
      <c r="BGY34" s="146"/>
      <c r="BGZ34" s="147"/>
      <c r="BHE34" s="146"/>
      <c r="BHG34" s="146"/>
      <c r="BHH34" s="146"/>
      <c r="BHI34" s="147"/>
      <c r="BHN34" s="146"/>
      <c r="BHP34" s="146"/>
      <c r="BHQ34" s="146"/>
      <c r="BHR34" s="147"/>
      <c r="BHW34" s="146"/>
      <c r="BHY34" s="146"/>
      <c r="BHZ34" s="146"/>
      <c r="BIA34" s="147"/>
      <c r="BIF34" s="146"/>
      <c r="BIH34" s="146"/>
      <c r="BII34" s="146"/>
      <c r="BIJ34" s="147"/>
      <c r="BIO34" s="146"/>
      <c r="BIQ34" s="146"/>
      <c r="BIR34" s="146"/>
      <c r="BIS34" s="147"/>
      <c r="BIX34" s="146"/>
      <c r="BIZ34" s="146"/>
      <c r="BJA34" s="146"/>
      <c r="BJB34" s="147"/>
      <c r="BJG34" s="146"/>
      <c r="BJI34" s="146"/>
      <c r="BJJ34" s="146"/>
      <c r="BJK34" s="147"/>
      <c r="BJP34" s="146"/>
      <c r="BJR34" s="146"/>
      <c r="BJS34" s="146"/>
      <c r="BJT34" s="147"/>
      <c r="BJY34" s="146"/>
      <c r="BKA34" s="146"/>
      <c r="BKB34" s="146"/>
      <c r="BKC34" s="147"/>
      <c r="BKH34" s="146"/>
      <c r="BKJ34" s="146"/>
      <c r="BKK34" s="146"/>
      <c r="BKL34" s="147"/>
      <c r="BKQ34" s="146"/>
      <c r="BKS34" s="146"/>
      <c r="BKT34" s="146"/>
      <c r="BKU34" s="147"/>
      <c r="BKZ34" s="146"/>
      <c r="BLB34" s="146"/>
      <c r="BLC34" s="146"/>
      <c r="BLD34" s="147"/>
      <c r="BLI34" s="146"/>
      <c r="BLK34" s="146"/>
      <c r="BLL34" s="146"/>
      <c r="BLM34" s="147"/>
      <c r="BLR34" s="146"/>
      <c r="BLT34" s="146"/>
      <c r="BLU34" s="146"/>
      <c r="BLV34" s="147"/>
      <c r="BMA34" s="146"/>
      <c r="BMC34" s="146"/>
      <c r="BMD34" s="146"/>
      <c r="BME34" s="147"/>
      <c r="BMJ34" s="146"/>
      <c r="BML34" s="146"/>
      <c r="BMM34" s="146"/>
      <c r="BMN34" s="147"/>
      <c r="BMS34" s="146"/>
      <c r="BMU34" s="146"/>
      <c r="BMV34" s="146"/>
      <c r="BMW34" s="147"/>
      <c r="BNB34" s="146"/>
      <c r="BND34" s="146"/>
      <c r="BNE34" s="146"/>
      <c r="BNF34" s="147"/>
      <c r="BNK34" s="146"/>
      <c r="BNM34" s="146"/>
      <c r="BNN34" s="146"/>
      <c r="BNO34" s="147"/>
      <c r="BNT34" s="146"/>
      <c r="BNV34" s="146"/>
      <c r="BNW34" s="146"/>
      <c r="BNX34" s="147"/>
      <c r="BOC34" s="146"/>
      <c r="BOE34" s="146"/>
      <c r="BOF34" s="146"/>
      <c r="BOG34" s="147"/>
      <c r="BOL34" s="146"/>
      <c r="BON34" s="146"/>
      <c r="BOO34" s="146"/>
      <c r="BOP34" s="147"/>
      <c r="BOU34" s="146"/>
      <c r="BOW34" s="146"/>
      <c r="BOX34" s="146"/>
      <c r="BOY34" s="147"/>
      <c r="BPD34" s="146"/>
      <c r="BPF34" s="146"/>
      <c r="BPG34" s="146"/>
      <c r="BPH34" s="147"/>
      <c r="BPM34" s="146"/>
      <c r="BPO34" s="146"/>
      <c r="BPP34" s="146"/>
      <c r="BPQ34" s="147"/>
      <c r="BPV34" s="146"/>
      <c r="BPX34" s="146"/>
      <c r="BPY34" s="146"/>
      <c r="BPZ34" s="147"/>
      <c r="BQE34" s="146"/>
      <c r="BQG34" s="146"/>
      <c r="BQH34" s="146"/>
      <c r="BQI34" s="147"/>
      <c r="BQN34" s="146"/>
      <c r="BQP34" s="146"/>
      <c r="BQQ34" s="146"/>
      <c r="BQR34" s="147"/>
      <c r="BQW34" s="146"/>
      <c r="BQY34" s="146"/>
      <c r="BQZ34" s="146"/>
      <c r="BRA34" s="147"/>
      <c r="BRF34" s="146"/>
      <c r="BRH34" s="146"/>
      <c r="BRI34" s="146"/>
      <c r="BRJ34" s="147"/>
      <c r="BRO34" s="146"/>
      <c r="BRQ34" s="146"/>
      <c r="BRR34" s="146"/>
      <c r="BRS34" s="147"/>
      <c r="BRX34" s="146"/>
      <c r="BRZ34" s="146"/>
      <c r="BSA34" s="146"/>
      <c r="BSB34" s="147"/>
      <c r="BSG34" s="146"/>
      <c r="BSI34" s="146"/>
      <c r="BSJ34" s="146"/>
      <c r="BSK34" s="147"/>
      <c r="BSP34" s="146"/>
      <c r="BSR34" s="146"/>
      <c r="BSS34" s="146"/>
      <c r="BST34" s="147"/>
      <c r="BSY34" s="146"/>
      <c r="BTA34" s="146"/>
      <c r="BTB34" s="146"/>
      <c r="BTC34" s="147"/>
      <c r="BTH34" s="146"/>
      <c r="BTJ34" s="146"/>
      <c r="BTK34" s="146"/>
      <c r="BTL34" s="147"/>
      <c r="BTQ34" s="146"/>
      <c r="BTS34" s="146"/>
      <c r="BTT34" s="146"/>
      <c r="BTU34" s="147"/>
      <c r="BTZ34" s="146"/>
      <c r="BUB34" s="146"/>
      <c r="BUC34" s="146"/>
      <c r="BUD34" s="147"/>
      <c r="BUI34" s="146"/>
      <c r="BUK34" s="146"/>
      <c r="BUL34" s="146"/>
      <c r="BUM34" s="147"/>
      <c r="BUR34" s="146"/>
      <c r="BUT34" s="146"/>
      <c r="BUU34" s="146"/>
      <c r="BUV34" s="147"/>
      <c r="BVA34" s="146"/>
      <c r="BVC34" s="146"/>
      <c r="BVD34" s="146"/>
      <c r="BVE34" s="147"/>
      <c r="BVJ34" s="146"/>
      <c r="BVL34" s="146"/>
      <c r="BVM34" s="146"/>
      <c r="BVN34" s="147"/>
      <c r="BVS34" s="146"/>
      <c r="BVU34" s="146"/>
      <c r="BVV34" s="146"/>
      <c r="BVW34" s="147"/>
      <c r="BWB34" s="146"/>
      <c r="BWD34" s="146"/>
      <c r="BWE34" s="146"/>
      <c r="BWF34" s="147"/>
      <c r="BWK34" s="146"/>
      <c r="BWM34" s="146"/>
      <c r="BWN34" s="146"/>
      <c r="BWO34" s="147"/>
      <c r="BWT34" s="146"/>
      <c r="BWV34" s="146"/>
      <c r="BWW34" s="146"/>
      <c r="BWX34" s="147"/>
      <c r="BXC34" s="146"/>
      <c r="BXE34" s="146"/>
      <c r="BXF34" s="146"/>
      <c r="BXG34" s="147"/>
      <c r="BXL34" s="146"/>
      <c r="BXN34" s="146"/>
      <c r="BXO34" s="146"/>
      <c r="BXP34" s="147"/>
      <c r="BXU34" s="146"/>
      <c r="BXW34" s="146"/>
      <c r="BXX34" s="146"/>
      <c r="BXY34" s="147"/>
      <c r="BYD34" s="146"/>
      <c r="BYF34" s="146"/>
      <c r="BYG34" s="146"/>
      <c r="BYH34" s="147"/>
      <c r="BYM34" s="146"/>
      <c r="BYO34" s="146"/>
      <c r="BYP34" s="146"/>
      <c r="BYQ34" s="147"/>
      <c r="BYV34" s="146"/>
      <c r="BYX34" s="146"/>
      <c r="BYY34" s="146"/>
      <c r="BYZ34" s="147"/>
      <c r="BZE34" s="146"/>
      <c r="BZG34" s="146"/>
      <c r="BZH34" s="146"/>
      <c r="BZI34" s="147"/>
      <c r="BZN34" s="146"/>
      <c r="BZP34" s="146"/>
      <c r="BZQ34" s="146"/>
      <c r="BZR34" s="147"/>
      <c r="BZW34" s="146"/>
      <c r="BZY34" s="146"/>
      <c r="BZZ34" s="146"/>
      <c r="CAA34" s="147"/>
      <c r="CAF34" s="146"/>
      <c r="CAH34" s="146"/>
      <c r="CAI34" s="146"/>
      <c r="CAJ34" s="147"/>
      <c r="CAO34" s="146"/>
      <c r="CAQ34" s="146"/>
      <c r="CAR34" s="146"/>
      <c r="CAS34" s="147"/>
      <c r="CAX34" s="146"/>
      <c r="CAZ34" s="146"/>
      <c r="CBA34" s="146"/>
      <c r="CBB34" s="147"/>
      <c r="CBG34" s="146"/>
      <c r="CBI34" s="146"/>
      <c r="CBJ34" s="146"/>
      <c r="CBK34" s="147"/>
      <c r="CBP34" s="146"/>
      <c r="CBR34" s="146"/>
      <c r="CBS34" s="146"/>
      <c r="CBT34" s="147"/>
      <c r="CBY34" s="146"/>
      <c r="CCA34" s="146"/>
      <c r="CCB34" s="146"/>
      <c r="CCC34" s="147"/>
      <c r="CCH34" s="146"/>
      <c r="CCJ34" s="146"/>
      <c r="CCK34" s="146"/>
      <c r="CCL34" s="147"/>
      <c r="CCQ34" s="146"/>
      <c r="CCS34" s="146"/>
      <c r="CCT34" s="146"/>
      <c r="CCU34" s="147"/>
      <c r="CCZ34" s="146"/>
      <c r="CDB34" s="146"/>
      <c r="CDC34" s="146"/>
      <c r="CDD34" s="147"/>
      <c r="CDI34" s="146"/>
      <c r="CDK34" s="146"/>
      <c r="CDL34" s="146"/>
      <c r="CDM34" s="147"/>
      <c r="CDR34" s="146"/>
      <c r="CDT34" s="146"/>
      <c r="CDU34" s="146"/>
      <c r="CDV34" s="147"/>
      <c r="CEA34" s="146"/>
      <c r="CEC34" s="146"/>
      <c r="CED34" s="146"/>
      <c r="CEE34" s="147"/>
      <c r="CEJ34" s="146"/>
      <c r="CEL34" s="146"/>
      <c r="CEM34" s="146"/>
      <c r="CEN34" s="147"/>
      <c r="CES34" s="146"/>
      <c r="CEU34" s="146"/>
      <c r="CEV34" s="146"/>
      <c r="CEW34" s="147"/>
      <c r="CFB34" s="146"/>
      <c r="CFD34" s="146"/>
      <c r="CFE34" s="146"/>
      <c r="CFF34" s="147"/>
      <c r="CFK34" s="146"/>
      <c r="CFM34" s="146"/>
      <c r="CFN34" s="146"/>
      <c r="CFO34" s="147"/>
      <c r="CFT34" s="146"/>
      <c r="CFV34" s="146"/>
      <c r="CFW34" s="146"/>
      <c r="CFX34" s="147"/>
      <c r="CGC34" s="146"/>
      <c r="CGE34" s="146"/>
      <c r="CGF34" s="146"/>
      <c r="CGG34" s="147"/>
      <c r="CGL34" s="146"/>
      <c r="CGN34" s="146"/>
      <c r="CGO34" s="146"/>
      <c r="CGP34" s="147"/>
      <c r="CGU34" s="146"/>
      <c r="CGW34" s="146"/>
      <c r="CGX34" s="146"/>
      <c r="CGY34" s="147"/>
      <c r="CHD34" s="146"/>
      <c r="CHF34" s="146"/>
      <c r="CHG34" s="146"/>
      <c r="CHH34" s="147"/>
      <c r="CHM34" s="146"/>
      <c r="CHO34" s="146"/>
      <c r="CHP34" s="146"/>
      <c r="CHQ34" s="147"/>
      <c r="CHV34" s="146"/>
      <c r="CHX34" s="146"/>
      <c r="CHY34" s="146"/>
      <c r="CHZ34" s="147"/>
      <c r="CIE34" s="146"/>
      <c r="CIG34" s="146"/>
      <c r="CIH34" s="146"/>
      <c r="CII34" s="147"/>
      <c r="CIN34" s="146"/>
      <c r="CIP34" s="146"/>
      <c r="CIQ34" s="146"/>
      <c r="CIR34" s="147"/>
      <c r="CIW34" s="146"/>
      <c r="CIY34" s="146"/>
      <c r="CIZ34" s="146"/>
      <c r="CJA34" s="147"/>
      <c r="CJF34" s="146"/>
      <c r="CJH34" s="146"/>
      <c r="CJI34" s="146"/>
      <c r="CJJ34" s="147"/>
      <c r="CJO34" s="146"/>
      <c r="CJQ34" s="146"/>
      <c r="CJR34" s="146"/>
      <c r="CJS34" s="147"/>
      <c r="CJX34" s="146"/>
      <c r="CJZ34" s="146"/>
      <c r="CKA34" s="146"/>
      <c r="CKB34" s="147"/>
      <c r="CKG34" s="146"/>
      <c r="CKI34" s="146"/>
      <c r="CKJ34" s="146"/>
      <c r="CKK34" s="147"/>
      <c r="CKP34" s="146"/>
      <c r="CKR34" s="146"/>
      <c r="CKS34" s="146"/>
      <c r="CKT34" s="147"/>
      <c r="CKY34" s="146"/>
      <c r="CLA34" s="146"/>
      <c r="CLB34" s="146"/>
      <c r="CLC34" s="147"/>
      <c r="CLH34" s="146"/>
      <c r="CLJ34" s="146"/>
      <c r="CLK34" s="146"/>
      <c r="CLL34" s="147"/>
      <c r="CLQ34" s="146"/>
      <c r="CLS34" s="146"/>
      <c r="CLT34" s="146"/>
      <c r="CLU34" s="147"/>
      <c r="CLZ34" s="146"/>
      <c r="CMB34" s="146"/>
      <c r="CMC34" s="146"/>
      <c r="CMD34" s="147"/>
      <c r="CMI34" s="146"/>
      <c r="CMK34" s="146"/>
      <c r="CML34" s="146"/>
      <c r="CMM34" s="147"/>
      <c r="CMR34" s="146"/>
      <c r="CMT34" s="146"/>
      <c r="CMU34" s="146"/>
      <c r="CMV34" s="147"/>
      <c r="CNA34" s="146"/>
      <c r="CNC34" s="146"/>
      <c r="CND34" s="146"/>
      <c r="CNE34" s="147"/>
      <c r="CNJ34" s="146"/>
      <c r="CNL34" s="146"/>
      <c r="CNM34" s="146"/>
      <c r="CNN34" s="147"/>
      <c r="CNS34" s="146"/>
      <c r="CNU34" s="146"/>
      <c r="CNV34" s="146"/>
      <c r="CNW34" s="147"/>
      <c r="COB34" s="146"/>
      <c r="COD34" s="146"/>
      <c r="COE34" s="146"/>
      <c r="COF34" s="147"/>
      <c r="COK34" s="146"/>
      <c r="COM34" s="146"/>
      <c r="CON34" s="146"/>
      <c r="COO34" s="147"/>
      <c r="COT34" s="146"/>
      <c r="COV34" s="146"/>
      <c r="COW34" s="146"/>
      <c r="COX34" s="147"/>
      <c r="CPC34" s="146"/>
      <c r="CPE34" s="146"/>
      <c r="CPF34" s="146"/>
      <c r="CPG34" s="147"/>
      <c r="CPL34" s="146"/>
      <c r="CPN34" s="146"/>
      <c r="CPO34" s="146"/>
      <c r="CPP34" s="147"/>
      <c r="CPU34" s="146"/>
      <c r="CPW34" s="146"/>
      <c r="CPX34" s="146"/>
      <c r="CPY34" s="147"/>
      <c r="CQD34" s="146"/>
      <c r="CQF34" s="146"/>
      <c r="CQG34" s="146"/>
      <c r="CQH34" s="147"/>
      <c r="CQM34" s="146"/>
      <c r="CQO34" s="146"/>
      <c r="CQP34" s="146"/>
      <c r="CQQ34" s="147"/>
      <c r="CQV34" s="146"/>
      <c r="CQX34" s="146"/>
      <c r="CQY34" s="146"/>
      <c r="CQZ34" s="147"/>
      <c r="CRE34" s="146"/>
      <c r="CRG34" s="146"/>
      <c r="CRH34" s="146"/>
      <c r="CRI34" s="147"/>
      <c r="CRN34" s="146"/>
      <c r="CRP34" s="146"/>
      <c r="CRQ34" s="146"/>
      <c r="CRR34" s="147"/>
      <c r="CRW34" s="146"/>
      <c r="CRY34" s="146"/>
      <c r="CRZ34" s="146"/>
      <c r="CSA34" s="147"/>
      <c r="CSF34" s="146"/>
      <c r="CSH34" s="146"/>
      <c r="CSI34" s="146"/>
      <c r="CSJ34" s="147"/>
      <c r="CSO34" s="146"/>
      <c r="CSQ34" s="146"/>
      <c r="CSR34" s="146"/>
      <c r="CSS34" s="147"/>
      <c r="CSX34" s="146"/>
      <c r="CSZ34" s="146"/>
      <c r="CTA34" s="146"/>
      <c r="CTB34" s="147"/>
      <c r="CTG34" s="146"/>
      <c r="CTI34" s="146"/>
      <c r="CTJ34" s="146"/>
      <c r="CTK34" s="147"/>
      <c r="CTP34" s="146"/>
      <c r="CTR34" s="146"/>
      <c r="CTS34" s="146"/>
      <c r="CTT34" s="147"/>
      <c r="CTY34" s="146"/>
      <c r="CUA34" s="146"/>
      <c r="CUB34" s="146"/>
      <c r="CUC34" s="147"/>
      <c r="CUH34" s="146"/>
      <c r="CUJ34" s="146"/>
      <c r="CUK34" s="146"/>
      <c r="CUL34" s="147"/>
      <c r="CUQ34" s="146"/>
      <c r="CUS34" s="146"/>
      <c r="CUT34" s="146"/>
      <c r="CUU34" s="147"/>
      <c r="CUZ34" s="146"/>
      <c r="CVB34" s="146"/>
      <c r="CVC34" s="146"/>
      <c r="CVD34" s="147"/>
      <c r="CVI34" s="146"/>
      <c r="CVK34" s="146"/>
      <c r="CVL34" s="146"/>
      <c r="CVM34" s="147"/>
      <c r="CVR34" s="146"/>
      <c r="CVT34" s="146"/>
      <c r="CVU34" s="146"/>
      <c r="CVV34" s="147"/>
      <c r="CWA34" s="146"/>
      <c r="CWC34" s="146"/>
      <c r="CWD34" s="146"/>
      <c r="CWE34" s="147"/>
      <c r="CWJ34" s="146"/>
      <c r="CWL34" s="146"/>
      <c r="CWM34" s="146"/>
      <c r="CWN34" s="147"/>
      <c r="CWS34" s="146"/>
      <c r="CWU34" s="146"/>
      <c r="CWV34" s="146"/>
      <c r="CWW34" s="147"/>
      <c r="CXB34" s="146"/>
      <c r="CXD34" s="146"/>
      <c r="CXE34" s="146"/>
      <c r="CXF34" s="147"/>
      <c r="CXK34" s="146"/>
      <c r="CXM34" s="146"/>
      <c r="CXN34" s="146"/>
      <c r="CXO34" s="147"/>
      <c r="CXT34" s="146"/>
      <c r="CXV34" s="146"/>
      <c r="CXW34" s="146"/>
      <c r="CXX34" s="147"/>
      <c r="CYC34" s="146"/>
      <c r="CYE34" s="146"/>
      <c r="CYF34" s="146"/>
      <c r="CYG34" s="147"/>
      <c r="CYL34" s="146"/>
      <c r="CYN34" s="146"/>
      <c r="CYO34" s="146"/>
      <c r="CYP34" s="147"/>
      <c r="CYU34" s="146"/>
      <c r="CYW34" s="146"/>
      <c r="CYX34" s="146"/>
      <c r="CYY34" s="147"/>
      <c r="CZD34" s="146"/>
      <c r="CZF34" s="146"/>
      <c r="CZG34" s="146"/>
      <c r="CZH34" s="147"/>
      <c r="CZM34" s="146"/>
      <c r="CZO34" s="146"/>
      <c r="CZP34" s="146"/>
      <c r="CZQ34" s="147"/>
      <c r="CZV34" s="146"/>
      <c r="CZX34" s="146"/>
      <c r="CZY34" s="146"/>
      <c r="CZZ34" s="147"/>
      <c r="DAE34" s="146"/>
      <c r="DAG34" s="146"/>
      <c r="DAH34" s="146"/>
      <c r="DAI34" s="147"/>
      <c r="DAN34" s="146"/>
      <c r="DAP34" s="146"/>
      <c r="DAQ34" s="146"/>
      <c r="DAR34" s="147"/>
      <c r="DAW34" s="146"/>
      <c r="DAY34" s="146"/>
      <c r="DAZ34" s="146"/>
      <c r="DBA34" s="147"/>
      <c r="DBF34" s="146"/>
      <c r="DBH34" s="146"/>
      <c r="DBI34" s="146"/>
      <c r="DBJ34" s="147"/>
      <c r="DBO34" s="146"/>
      <c r="DBQ34" s="146"/>
      <c r="DBR34" s="146"/>
      <c r="DBS34" s="147"/>
      <c r="DBX34" s="146"/>
      <c r="DBZ34" s="146"/>
      <c r="DCA34" s="146"/>
      <c r="DCB34" s="147"/>
      <c r="DCG34" s="146"/>
      <c r="DCI34" s="146"/>
      <c r="DCJ34" s="146"/>
      <c r="DCK34" s="147"/>
      <c r="DCP34" s="146"/>
      <c r="DCR34" s="146"/>
      <c r="DCS34" s="146"/>
      <c r="DCT34" s="147"/>
      <c r="DCY34" s="146"/>
      <c r="DDA34" s="146"/>
      <c r="DDB34" s="146"/>
      <c r="DDC34" s="147"/>
      <c r="DDH34" s="146"/>
      <c r="DDJ34" s="146"/>
      <c r="DDK34" s="146"/>
      <c r="DDL34" s="147"/>
      <c r="DDQ34" s="146"/>
      <c r="DDS34" s="146"/>
      <c r="DDT34" s="146"/>
      <c r="DDU34" s="147"/>
      <c r="DDZ34" s="146"/>
      <c r="DEB34" s="146"/>
      <c r="DEC34" s="146"/>
      <c r="DED34" s="147"/>
      <c r="DEI34" s="146"/>
      <c r="DEK34" s="146"/>
      <c r="DEL34" s="146"/>
      <c r="DEM34" s="147"/>
      <c r="DER34" s="146"/>
      <c r="DET34" s="146"/>
      <c r="DEU34" s="146"/>
      <c r="DEV34" s="147"/>
      <c r="DFA34" s="146"/>
      <c r="DFC34" s="146"/>
      <c r="DFD34" s="146"/>
      <c r="DFE34" s="147"/>
      <c r="DFJ34" s="146"/>
      <c r="DFL34" s="146"/>
      <c r="DFM34" s="146"/>
      <c r="DFN34" s="147"/>
      <c r="DFS34" s="146"/>
      <c r="DFU34" s="146"/>
      <c r="DFV34" s="146"/>
      <c r="DFW34" s="147"/>
      <c r="DGB34" s="146"/>
      <c r="DGD34" s="146"/>
      <c r="DGE34" s="146"/>
      <c r="DGF34" s="147"/>
      <c r="DGK34" s="146"/>
      <c r="DGM34" s="146"/>
      <c r="DGN34" s="146"/>
      <c r="DGO34" s="147"/>
      <c r="DGT34" s="146"/>
      <c r="DGV34" s="146"/>
      <c r="DGW34" s="146"/>
      <c r="DGX34" s="147"/>
      <c r="DHC34" s="146"/>
      <c r="DHE34" s="146"/>
      <c r="DHF34" s="146"/>
      <c r="DHG34" s="147"/>
      <c r="DHL34" s="146"/>
      <c r="DHN34" s="146"/>
      <c r="DHO34" s="146"/>
      <c r="DHP34" s="147"/>
      <c r="DHU34" s="146"/>
      <c r="DHW34" s="146"/>
      <c r="DHX34" s="146"/>
      <c r="DHY34" s="147"/>
      <c r="DID34" s="146"/>
      <c r="DIF34" s="146"/>
      <c r="DIG34" s="146"/>
      <c r="DIH34" s="147"/>
      <c r="DIM34" s="146"/>
      <c r="DIO34" s="146"/>
      <c r="DIP34" s="146"/>
      <c r="DIQ34" s="147"/>
      <c r="DIV34" s="146"/>
      <c r="DIX34" s="146"/>
      <c r="DIY34" s="146"/>
      <c r="DIZ34" s="147"/>
      <c r="DJE34" s="146"/>
      <c r="DJG34" s="146"/>
      <c r="DJH34" s="146"/>
      <c r="DJI34" s="147"/>
      <c r="DJN34" s="146"/>
      <c r="DJP34" s="146"/>
      <c r="DJQ34" s="146"/>
      <c r="DJR34" s="147"/>
      <c r="DJW34" s="146"/>
      <c r="DJY34" s="146"/>
      <c r="DJZ34" s="146"/>
      <c r="DKA34" s="147"/>
      <c r="DKF34" s="146"/>
      <c r="DKH34" s="146"/>
      <c r="DKI34" s="146"/>
      <c r="DKJ34" s="147"/>
      <c r="DKO34" s="146"/>
      <c r="DKQ34" s="146"/>
      <c r="DKR34" s="146"/>
      <c r="DKS34" s="147"/>
      <c r="DKX34" s="146"/>
      <c r="DKZ34" s="146"/>
      <c r="DLA34" s="146"/>
      <c r="DLB34" s="147"/>
      <c r="DLG34" s="146"/>
      <c r="DLI34" s="146"/>
      <c r="DLJ34" s="146"/>
      <c r="DLK34" s="147"/>
      <c r="DLP34" s="146"/>
      <c r="DLR34" s="146"/>
      <c r="DLS34" s="146"/>
      <c r="DLT34" s="147"/>
      <c r="DLY34" s="146"/>
      <c r="DMA34" s="146"/>
      <c r="DMB34" s="146"/>
      <c r="DMC34" s="147"/>
      <c r="DMH34" s="146"/>
      <c r="DMJ34" s="146"/>
      <c r="DMK34" s="146"/>
      <c r="DML34" s="147"/>
      <c r="DMQ34" s="146"/>
      <c r="DMS34" s="146"/>
      <c r="DMT34" s="146"/>
      <c r="DMU34" s="147"/>
      <c r="DMZ34" s="146"/>
      <c r="DNB34" s="146"/>
      <c r="DNC34" s="146"/>
      <c r="DND34" s="147"/>
      <c r="DNI34" s="146"/>
      <c r="DNK34" s="146"/>
      <c r="DNL34" s="146"/>
      <c r="DNM34" s="147"/>
      <c r="DNR34" s="146"/>
      <c r="DNT34" s="146"/>
      <c r="DNU34" s="146"/>
      <c r="DNV34" s="147"/>
      <c r="DOA34" s="146"/>
      <c r="DOC34" s="146"/>
      <c r="DOD34" s="146"/>
      <c r="DOE34" s="147"/>
      <c r="DOJ34" s="146"/>
      <c r="DOL34" s="146"/>
      <c r="DOM34" s="146"/>
      <c r="DON34" s="147"/>
      <c r="DOS34" s="146"/>
      <c r="DOU34" s="146"/>
      <c r="DOV34" s="146"/>
      <c r="DOW34" s="147"/>
      <c r="DPB34" s="146"/>
      <c r="DPD34" s="146"/>
      <c r="DPE34" s="146"/>
      <c r="DPF34" s="147"/>
      <c r="DPK34" s="146"/>
      <c r="DPM34" s="146"/>
      <c r="DPN34" s="146"/>
      <c r="DPO34" s="147"/>
      <c r="DPT34" s="146"/>
      <c r="DPV34" s="146"/>
      <c r="DPW34" s="146"/>
      <c r="DPX34" s="147"/>
      <c r="DQC34" s="146"/>
      <c r="DQE34" s="146"/>
      <c r="DQF34" s="146"/>
      <c r="DQG34" s="147"/>
      <c r="DQL34" s="146"/>
      <c r="DQN34" s="146"/>
      <c r="DQO34" s="146"/>
      <c r="DQP34" s="147"/>
      <c r="DQU34" s="146"/>
      <c r="DQW34" s="146"/>
      <c r="DQX34" s="146"/>
      <c r="DQY34" s="147"/>
      <c r="DRD34" s="146"/>
      <c r="DRF34" s="146"/>
      <c r="DRG34" s="146"/>
      <c r="DRH34" s="147"/>
      <c r="DRM34" s="146"/>
      <c r="DRO34" s="146"/>
      <c r="DRP34" s="146"/>
      <c r="DRQ34" s="147"/>
      <c r="DRV34" s="146"/>
      <c r="DRX34" s="146"/>
      <c r="DRY34" s="146"/>
      <c r="DRZ34" s="147"/>
      <c r="DSE34" s="146"/>
      <c r="DSG34" s="146"/>
      <c r="DSH34" s="146"/>
      <c r="DSI34" s="147"/>
      <c r="DSN34" s="146"/>
      <c r="DSP34" s="146"/>
      <c r="DSQ34" s="146"/>
      <c r="DSR34" s="147"/>
      <c r="DSW34" s="146"/>
      <c r="DSY34" s="146"/>
      <c r="DSZ34" s="146"/>
      <c r="DTA34" s="147"/>
      <c r="DTF34" s="146"/>
      <c r="DTH34" s="146"/>
      <c r="DTI34" s="146"/>
      <c r="DTJ34" s="147"/>
      <c r="DTO34" s="146"/>
      <c r="DTQ34" s="146"/>
      <c r="DTR34" s="146"/>
      <c r="DTS34" s="147"/>
      <c r="DTX34" s="146"/>
      <c r="DTZ34" s="146"/>
      <c r="DUA34" s="146"/>
      <c r="DUB34" s="147"/>
      <c r="DUG34" s="146"/>
      <c r="DUI34" s="146"/>
      <c r="DUJ34" s="146"/>
      <c r="DUK34" s="147"/>
      <c r="DUP34" s="146"/>
      <c r="DUR34" s="146"/>
      <c r="DUS34" s="146"/>
      <c r="DUT34" s="147"/>
      <c r="DUY34" s="146"/>
      <c r="DVA34" s="146"/>
      <c r="DVB34" s="146"/>
      <c r="DVC34" s="147"/>
      <c r="DVH34" s="146"/>
      <c r="DVJ34" s="146"/>
      <c r="DVK34" s="146"/>
      <c r="DVL34" s="147"/>
      <c r="DVQ34" s="146"/>
      <c r="DVS34" s="146"/>
      <c r="DVT34" s="146"/>
      <c r="DVU34" s="147"/>
      <c r="DVZ34" s="146"/>
      <c r="DWB34" s="146"/>
      <c r="DWC34" s="146"/>
      <c r="DWD34" s="147"/>
      <c r="DWI34" s="146"/>
      <c r="DWK34" s="146"/>
      <c r="DWL34" s="146"/>
      <c r="DWM34" s="147"/>
      <c r="DWR34" s="146"/>
      <c r="DWT34" s="146"/>
      <c r="DWU34" s="146"/>
      <c r="DWV34" s="147"/>
      <c r="DXA34" s="146"/>
      <c r="DXC34" s="146"/>
      <c r="DXD34" s="146"/>
      <c r="DXE34" s="147"/>
      <c r="DXJ34" s="146"/>
      <c r="DXL34" s="146"/>
      <c r="DXM34" s="146"/>
      <c r="DXN34" s="147"/>
      <c r="DXS34" s="146"/>
      <c r="DXU34" s="146"/>
      <c r="DXV34" s="146"/>
      <c r="DXW34" s="147"/>
      <c r="DYB34" s="146"/>
      <c r="DYD34" s="146"/>
      <c r="DYE34" s="146"/>
      <c r="DYF34" s="147"/>
      <c r="DYK34" s="146"/>
      <c r="DYM34" s="146"/>
      <c r="DYN34" s="146"/>
      <c r="DYO34" s="147"/>
      <c r="DYT34" s="146"/>
      <c r="DYV34" s="146"/>
      <c r="DYW34" s="146"/>
      <c r="DYX34" s="147"/>
      <c r="DZC34" s="146"/>
      <c r="DZE34" s="146"/>
      <c r="DZF34" s="146"/>
      <c r="DZG34" s="147"/>
      <c r="DZL34" s="146"/>
      <c r="DZN34" s="146"/>
      <c r="DZO34" s="146"/>
      <c r="DZP34" s="147"/>
      <c r="DZU34" s="146"/>
      <c r="DZW34" s="146"/>
      <c r="DZX34" s="146"/>
      <c r="DZY34" s="147"/>
      <c r="EAD34" s="146"/>
      <c r="EAF34" s="146"/>
      <c r="EAG34" s="146"/>
      <c r="EAH34" s="147"/>
      <c r="EAM34" s="146"/>
      <c r="EAO34" s="146"/>
      <c r="EAP34" s="146"/>
      <c r="EAQ34" s="147"/>
      <c r="EAV34" s="146"/>
      <c r="EAX34" s="146"/>
      <c r="EAY34" s="146"/>
      <c r="EAZ34" s="147"/>
      <c r="EBE34" s="146"/>
      <c r="EBG34" s="146"/>
      <c r="EBH34" s="146"/>
      <c r="EBI34" s="147"/>
      <c r="EBN34" s="146"/>
      <c r="EBP34" s="146"/>
      <c r="EBQ34" s="146"/>
      <c r="EBR34" s="147"/>
      <c r="EBW34" s="146"/>
      <c r="EBY34" s="146"/>
      <c r="EBZ34" s="146"/>
      <c r="ECA34" s="147"/>
      <c r="ECF34" s="146"/>
      <c r="ECH34" s="146"/>
      <c r="ECI34" s="146"/>
      <c r="ECJ34" s="147"/>
      <c r="ECO34" s="146"/>
      <c r="ECQ34" s="146"/>
      <c r="ECR34" s="146"/>
      <c r="ECS34" s="147"/>
      <c r="ECX34" s="146"/>
      <c r="ECZ34" s="146"/>
      <c r="EDA34" s="146"/>
      <c r="EDB34" s="147"/>
      <c r="EDG34" s="146"/>
      <c r="EDI34" s="146"/>
      <c r="EDJ34" s="146"/>
      <c r="EDK34" s="147"/>
      <c r="EDP34" s="146"/>
      <c r="EDR34" s="146"/>
      <c r="EDS34" s="146"/>
      <c r="EDT34" s="147"/>
      <c r="EDY34" s="146"/>
      <c r="EEA34" s="146"/>
      <c r="EEB34" s="146"/>
      <c r="EEC34" s="147"/>
      <c r="EEH34" s="146"/>
      <c r="EEJ34" s="146"/>
      <c r="EEK34" s="146"/>
      <c r="EEL34" s="147"/>
      <c r="EEQ34" s="146"/>
      <c r="EES34" s="146"/>
      <c r="EET34" s="146"/>
      <c r="EEU34" s="147"/>
      <c r="EEZ34" s="146"/>
      <c r="EFB34" s="146"/>
      <c r="EFC34" s="146"/>
      <c r="EFD34" s="147"/>
      <c r="EFI34" s="146"/>
      <c r="EFK34" s="146"/>
      <c r="EFL34" s="146"/>
      <c r="EFM34" s="147"/>
      <c r="EFR34" s="146"/>
      <c r="EFT34" s="146"/>
      <c r="EFU34" s="146"/>
      <c r="EFV34" s="147"/>
      <c r="EGA34" s="146"/>
      <c r="EGC34" s="146"/>
      <c r="EGD34" s="146"/>
      <c r="EGE34" s="147"/>
      <c r="EGJ34" s="146"/>
      <c r="EGL34" s="146"/>
      <c r="EGM34" s="146"/>
      <c r="EGN34" s="147"/>
      <c r="EGS34" s="146"/>
      <c r="EGU34" s="146"/>
      <c r="EGV34" s="146"/>
      <c r="EGW34" s="147"/>
      <c r="EHB34" s="146"/>
      <c r="EHD34" s="146"/>
      <c r="EHE34" s="146"/>
      <c r="EHF34" s="147"/>
      <c r="EHK34" s="146"/>
      <c r="EHM34" s="146"/>
      <c r="EHN34" s="146"/>
      <c r="EHO34" s="147"/>
      <c r="EHT34" s="146"/>
      <c r="EHV34" s="146"/>
      <c r="EHW34" s="146"/>
      <c r="EHX34" s="147"/>
      <c r="EIC34" s="146"/>
      <c r="EIE34" s="146"/>
      <c r="EIF34" s="146"/>
      <c r="EIG34" s="147"/>
      <c r="EIL34" s="146"/>
      <c r="EIN34" s="146"/>
      <c r="EIO34" s="146"/>
      <c r="EIP34" s="147"/>
      <c r="EIU34" s="146"/>
      <c r="EIW34" s="146"/>
      <c r="EIX34" s="146"/>
      <c r="EIY34" s="147"/>
      <c r="EJD34" s="146"/>
      <c r="EJF34" s="146"/>
      <c r="EJG34" s="146"/>
      <c r="EJH34" s="147"/>
      <c r="EJM34" s="146"/>
      <c r="EJO34" s="146"/>
      <c r="EJP34" s="146"/>
      <c r="EJQ34" s="147"/>
      <c r="EJV34" s="146"/>
      <c r="EJX34" s="146"/>
      <c r="EJY34" s="146"/>
      <c r="EJZ34" s="147"/>
      <c r="EKE34" s="146"/>
      <c r="EKG34" s="146"/>
      <c r="EKH34" s="146"/>
      <c r="EKI34" s="147"/>
      <c r="EKN34" s="146"/>
      <c r="EKP34" s="146"/>
      <c r="EKQ34" s="146"/>
      <c r="EKR34" s="147"/>
      <c r="EKW34" s="146"/>
      <c r="EKY34" s="146"/>
      <c r="EKZ34" s="146"/>
      <c r="ELA34" s="147"/>
      <c r="ELF34" s="146"/>
      <c r="ELH34" s="146"/>
      <c r="ELI34" s="146"/>
      <c r="ELJ34" s="147"/>
      <c r="ELO34" s="146"/>
      <c r="ELQ34" s="146"/>
      <c r="ELR34" s="146"/>
      <c r="ELS34" s="147"/>
      <c r="ELX34" s="146"/>
      <c r="ELZ34" s="146"/>
      <c r="EMA34" s="146"/>
      <c r="EMB34" s="147"/>
      <c r="EMG34" s="146"/>
      <c r="EMI34" s="146"/>
      <c r="EMJ34" s="146"/>
      <c r="EMK34" s="147"/>
      <c r="EMP34" s="146"/>
      <c r="EMR34" s="146"/>
      <c r="EMS34" s="146"/>
      <c r="EMT34" s="147"/>
      <c r="EMY34" s="146"/>
      <c r="ENA34" s="146"/>
      <c r="ENB34" s="146"/>
      <c r="ENC34" s="147"/>
      <c r="ENH34" s="146"/>
      <c r="ENJ34" s="146"/>
      <c r="ENK34" s="146"/>
      <c r="ENL34" s="147"/>
      <c r="ENQ34" s="146"/>
      <c r="ENS34" s="146"/>
      <c r="ENT34" s="146"/>
      <c r="ENU34" s="147"/>
      <c r="ENZ34" s="146"/>
      <c r="EOB34" s="146"/>
      <c r="EOC34" s="146"/>
      <c r="EOD34" s="147"/>
      <c r="EOI34" s="146"/>
      <c r="EOK34" s="146"/>
      <c r="EOL34" s="146"/>
      <c r="EOM34" s="147"/>
      <c r="EOR34" s="146"/>
      <c r="EOT34" s="146"/>
      <c r="EOU34" s="146"/>
      <c r="EOV34" s="147"/>
      <c r="EPA34" s="146"/>
      <c r="EPC34" s="146"/>
      <c r="EPD34" s="146"/>
      <c r="EPE34" s="147"/>
      <c r="EPJ34" s="146"/>
      <c r="EPL34" s="146"/>
      <c r="EPM34" s="146"/>
      <c r="EPN34" s="147"/>
      <c r="EPS34" s="146"/>
      <c r="EPU34" s="146"/>
      <c r="EPV34" s="146"/>
      <c r="EPW34" s="147"/>
      <c r="EQB34" s="146"/>
      <c r="EQD34" s="146"/>
      <c r="EQE34" s="146"/>
      <c r="EQF34" s="147"/>
      <c r="EQK34" s="146"/>
      <c r="EQM34" s="146"/>
      <c r="EQN34" s="146"/>
      <c r="EQO34" s="147"/>
      <c r="EQT34" s="146"/>
      <c r="EQV34" s="146"/>
      <c r="EQW34" s="146"/>
      <c r="EQX34" s="147"/>
      <c r="ERC34" s="146"/>
      <c r="ERE34" s="146"/>
      <c r="ERF34" s="146"/>
      <c r="ERG34" s="147"/>
      <c r="ERL34" s="146"/>
      <c r="ERN34" s="146"/>
      <c r="ERO34" s="146"/>
      <c r="ERP34" s="147"/>
      <c r="ERU34" s="146"/>
      <c r="ERW34" s="146"/>
      <c r="ERX34" s="146"/>
      <c r="ERY34" s="147"/>
      <c r="ESD34" s="146"/>
      <c r="ESF34" s="146"/>
      <c r="ESG34" s="146"/>
      <c r="ESH34" s="147"/>
      <c r="ESM34" s="146"/>
      <c r="ESO34" s="146"/>
      <c r="ESP34" s="146"/>
      <c r="ESQ34" s="147"/>
      <c r="ESV34" s="146"/>
      <c r="ESX34" s="146"/>
      <c r="ESY34" s="146"/>
      <c r="ESZ34" s="147"/>
      <c r="ETE34" s="146"/>
      <c r="ETG34" s="146"/>
      <c r="ETH34" s="146"/>
      <c r="ETI34" s="147"/>
      <c r="ETN34" s="146"/>
      <c r="ETP34" s="146"/>
      <c r="ETQ34" s="146"/>
      <c r="ETR34" s="147"/>
      <c r="ETW34" s="146"/>
      <c r="ETY34" s="146"/>
      <c r="ETZ34" s="146"/>
      <c r="EUA34" s="147"/>
      <c r="EUF34" s="146"/>
      <c r="EUH34" s="146"/>
      <c r="EUI34" s="146"/>
      <c r="EUJ34" s="147"/>
      <c r="EUO34" s="146"/>
      <c r="EUQ34" s="146"/>
      <c r="EUR34" s="146"/>
      <c r="EUS34" s="147"/>
      <c r="EUX34" s="146"/>
      <c r="EUZ34" s="146"/>
      <c r="EVA34" s="146"/>
      <c r="EVB34" s="147"/>
      <c r="EVG34" s="146"/>
      <c r="EVI34" s="146"/>
      <c r="EVJ34" s="146"/>
      <c r="EVK34" s="147"/>
      <c r="EVP34" s="146"/>
      <c r="EVR34" s="146"/>
      <c r="EVS34" s="146"/>
      <c r="EVT34" s="147"/>
      <c r="EVY34" s="146"/>
      <c r="EWA34" s="146"/>
      <c r="EWB34" s="146"/>
      <c r="EWC34" s="147"/>
      <c r="EWH34" s="146"/>
      <c r="EWJ34" s="146"/>
      <c r="EWK34" s="146"/>
      <c r="EWL34" s="147"/>
      <c r="EWQ34" s="146"/>
      <c r="EWS34" s="146"/>
      <c r="EWT34" s="146"/>
      <c r="EWU34" s="147"/>
      <c r="EWZ34" s="146"/>
      <c r="EXB34" s="146"/>
      <c r="EXC34" s="146"/>
      <c r="EXD34" s="147"/>
      <c r="EXI34" s="146"/>
      <c r="EXK34" s="146"/>
      <c r="EXL34" s="146"/>
      <c r="EXM34" s="147"/>
      <c r="EXR34" s="146"/>
      <c r="EXT34" s="146"/>
      <c r="EXU34" s="146"/>
      <c r="EXV34" s="147"/>
      <c r="EYA34" s="146"/>
      <c r="EYC34" s="146"/>
      <c r="EYD34" s="146"/>
      <c r="EYE34" s="147"/>
      <c r="EYJ34" s="146"/>
      <c r="EYL34" s="146"/>
      <c r="EYM34" s="146"/>
      <c r="EYN34" s="147"/>
      <c r="EYS34" s="146"/>
      <c r="EYU34" s="146"/>
      <c r="EYV34" s="146"/>
      <c r="EYW34" s="147"/>
      <c r="EZB34" s="146"/>
      <c r="EZD34" s="146"/>
      <c r="EZE34" s="146"/>
      <c r="EZF34" s="147"/>
      <c r="EZK34" s="146"/>
      <c r="EZM34" s="146"/>
      <c r="EZN34" s="146"/>
      <c r="EZO34" s="147"/>
      <c r="EZT34" s="146"/>
      <c r="EZV34" s="146"/>
      <c r="EZW34" s="146"/>
      <c r="EZX34" s="147"/>
      <c r="FAC34" s="146"/>
      <c r="FAE34" s="146"/>
      <c r="FAF34" s="146"/>
      <c r="FAG34" s="147"/>
      <c r="FAL34" s="146"/>
      <c r="FAN34" s="146"/>
      <c r="FAO34" s="146"/>
      <c r="FAP34" s="147"/>
      <c r="FAU34" s="146"/>
      <c r="FAW34" s="146"/>
      <c r="FAX34" s="146"/>
      <c r="FAY34" s="147"/>
      <c r="FBD34" s="146"/>
      <c r="FBF34" s="146"/>
      <c r="FBG34" s="146"/>
      <c r="FBH34" s="147"/>
      <c r="FBM34" s="146"/>
      <c r="FBO34" s="146"/>
      <c r="FBP34" s="146"/>
      <c r="FBQ34" s="147"/>
      <c r="FBV34" s="146"/>
      <c r="FBX34" s="146"/>
      <c r="FBY34" s="146"/>
      <c r="FBZ34" s="147"/>
      <c r="FCE34" s="146"/>
      <c r="FCG34" s="146"/>
      <c r="FCH34" s="146"/>
      <c r="FCI34" s="147"/>
      <c r="FCN34" s="146"/>
      <c r="FCP34" s="146"/>
      <c r="FCQ34" s="146"/>
      <c r="FCR34" s="147"/>
      <c r="FCW34" s="146"/>
      <c r="FCY34" s="146"/>
      <c r="FCZ34" s="146"/>
      <c r="FDA34" s="147"/>
      <c r="FDF34" s="146"/>
      <c r="FDH34" s="146"/>
      <c r="FDI34" s="146"/>
      <c r="FDJ34" s="147"/>
      <c r="FDO34" s="146"/>
      <c r="FDQ34" s="146"/>
      <c r="FDR34" s="146"/>
      <c r="FDS34" s="147"/>
      <c r="FDX34" s="146"/>
      <c r="FDZ34" s="146"/>
      <c r="FEA34" s="146"/>
      <c r="FEB34" s="147"/>
      <c r="FEG34" s="146"/>
      <c r="FEI34" s="146"/>
      <c r="FEJ34" s="146"/>
      <c r="FEK34" s="147"/>
      <c r="FEP34" s="146"/>
      <c r="FER34" s="146"/>
      <c r="FES34" s="146"/>
      <c r="FET34" s="147"/>
      <c r="FEY34" s="146"/>
      <c r="FFA34" s="146"/>
      <c r="FFB34" s="146"/>
      <c r="FFC34" s="147"/>
      <c r="FFH34" s="146"/>
      <c r="FFJ34" s="146"/>
      <c r="FFK34" s="146"/>
      <c r="FFL34" s="147"/>
      <c r="FFQ34" s="146"/>
      <c r="FFS34" s="146"/>
      <c r="FFT34" s="146"/>
      <c r="FFU34" s="147"/>
      <c r="FFZ34" s="146"/>
      <c r="FGB34" s="146"/>
      <c r="FGC34" s="146"/>
      <c r="FGD34" s="147"/>
      <c r="FGI34" s="146"/>
      <c r="FGK34" s="146"/>
      <c r="FGL34" s="146"/>
      <c r="FGM34" s="147"/>
      <c r="FGR34" s="146"/>
      <c r="FGT34" s="146"/>
      <c r="FGU34" s="146"/>
      <c r="FGV34" s="147"/>
      <c r="FHA34" s="146"/>
      <c r="FHC34" s="146"/>
      <c r="FHD34" s="146"/>
      <c r="FHE34" s="147"/>
      <c r="FHJ34" s="146"/>
      <c r="FHL34" s="146"/>
      <c r="FHM34" s="146"/>
      <c r="FHN34" s="147"/>
      <c r="FHS34" s="146"/>
      <c r="FHU34" s="146"/>
      <c r="FHV34" s="146"/>
      <c r="FHW34" s="147"/>
      <c r="FIB34" s="146"/>
      <c r="FID34" s="146"/>
      <c r="FIE34" s="146"/>
      <c r="FIF34" s="147"/>
      <c r="FIK34" s="146"/>
      <c r="FIM34" s="146"/>
      <c r="FIN34" s="146"/>
      <c r="FIO34" s="147"/>
      <c r="FIT34" s="146"/>
      <c r="FIV34" s="146"/>
      <c r="FIW34" s="146"/>
      <c r="FIX34" s="147"/>
      <c r="FJC34" s="146"/>
      <c r="FJE34" s="146"/>
      <c r="FJF34" s="146"/>
      <c r="FJG34" s="147"/>
      <c r="FJL34" s="146"/>
      <c r="FJN34" s="146"/>
      <c r="FJO34" s="146"/>
      <c r="FJP34" s="147"/>
      <c r="FJU34" s="146"/>
      <c r="FJW34" s="146"/>
      <c r="FJX34" s="146"/>
      <c r="FJY34" s="147"/>
      <c r="FKD34" s="146"/>
      <c r="FKF34" s="146"/>
      <c r="FKG34" s="146"/>
      <c r="FKH34" s="147"/>
      <c r="FKM34" s="146"/>
      <c r="FKO34" s="146"/>
      <c r="FKP34" s="146"/>
      <c r="FKQ34" s="147"/>
      <c r="FKV34" s="146"/>
      <c r="FKX34" s="146"/>
      <c r="FKY34" s="146"/>
      <c r="FKZ34" s="147"/>
      <c r="FLE34" s="146"/>
      <c r="FLG34" s="146"/>
      <c r="FLH34" s="146"/>
      <c r="FLI34" s="147"/>
      <c r="FLN34" s="146"/>
      <c r="FLP34" s="146"/>
      <c r="FLQ34" s="146"/>
      <c r="FLR34" s="147"/>
      <c r="FLW34" s="146"/>
      <c r="FLY34" s="146"/>
      <c r="FLZ34" s="146"/>
      <c r="FMA34" s="147"/>
      <c r="FMF34" s="146"/>
      <c r="FMH34" s="146"/>
      <c r="FMI34" s="146"/>
      <c r="FMJ34" s="147"/>
      <c r="FMO34" s="146"/>
      <c r="FMQ34" s="146"/>
      <c r="FMR34" s="146"/>
      <c r="FMS34" s="147"/>
      <c r="FMX34" s="146"/>
      <c r="FMZ34" s="146"/>
      <c r="FNA34" s="146"/>
      <c r="FNB34" s="147"/>
      <c r="FNG34" s="146"/>
      <c r="FNI34" s="146"/>
      <c r="FNJ34" s="146"/>
      <c r="FNK34" s="147"/>
      <c r="FNP34" s="146"/>
      <c r="FNR34" s="146"/>
      <c r="FNS34" s="146"/>
      <c r="FNT34" s="147"/>
      <c r="FNY34" s="146"/>
      <c r="FOA34" s="146"/>
      <c r="FOB34" s="146"/>
      <c r="FOC34" s="147"/>
      <c r="FOH34" s="146"/>
      <c r="FOJ34" s="146"/>
      <c r="FOK34" s="146"/>
      <c r="FOL34" s="147"/>
      <c r="FOQ34" s="146"/>
      <c r="FOS34" s="146"/>
      <c r="FOT34" s="146"/>
      <c r="FOU34" s="147"/>
      <c r="FOZ34" s="146"/>
      <c r="FPB34" s="146"/>
      <c r="FPC34" s="146"/>
      <c r="FPD34" s="147"/>
      <c r="FPI34" s="146"/>
      <c r="FPK34" s="146"/>
      <c r="FPL34" s="146"/>
      <c r="FPM34" s="147"/>
      <c r="FPR34" s="146"/>
      <c r="FPT34" s="146"/>
      <c r="FPU34" s="146"/>
      <c r="FPV34" s="147"/>
      <c r="FQA34" s="146"/>
      <c r="FQC34" s="146"/>
      <c r="FQD34" s="146"/>
      <c r="FQE34" s="147"/>
      <c r="FQJ34" s="146"/>
      <c r="FQL34" s="146"/>
      <c r="FQM34" s="146"/>
      <c r="FQN34" s="147"/>
      <c r="FQS34" s="146"/>
      <c r="FQU34" s="146"/>
      <c r="FQV34" s="146"/>
      <c r="FQW34" s="147"/>
      <c r="FRB34" s="146"/>
      <c r="FRD34" s="146"/>
      <c r="FRE34" s="146"/>
      <c r="FRF34" s="147"/>
      <c r="FRK34" s="146"/>
      <c r="FRM34" s="146"/>
      <c r="FRN34" s="146"/>
      <c r="FRO34" s="147"/>
      <c r="FRT34" s="146"/>
      <c r="FRV34" s="146"/>
      <c r="FRW34" s="146"/>
      <c r="FRX34" s="147"/>
      <c r="FSC34" s="146"/>
      <c r="FSE34" s="146"/>
      <c r="FSF34" s="146"/>
      <c r="FSG34" s="147"/>
      <c r="FSL34" s="146"/>
      <c r="FSN34" s="146"/>
      <c r="FSO34" s="146"/>
      <c r="FSP34" s="147"/>
      <c r="FSU34" s="146"/>
      <c r="FSW34" s="146"/>
      <c r="FSX34" s="146"/>
      <c r="FSY34" s="147"/>
      <c r="FTD34" s="146"/>
      <c r="FTF34" s="146"/>
      <c r="FTG34" s="146"/>
      <c r="FTH34" s="147"/>
      <c r="FTM34" s="146"/>
      <c r="FTO34" s="146"/>
      <c r="FTP34" s="146"/>
      <c r="FTQ34" s="147"/>
      <c r="FTV34" s="146"/>
      <c r="FTX34" s="146"/>
      <c r="FTY34" s="146"/>
      <c r="FTZ34" s="147"/>
      <c r="FUE34" s="146"/>
      <c r="FUG34" s="146"/>
      <c r="FUH34" s="146"/>
      <c r="FUI34" s="147"/>
      <c r="FUN34" s="146"/>
      <c r="FUP34" s="146"/>
      <c r="FUQ34" s="146"/>
      <c r="FUR34" s="147"/>
      <c r="FUW34" s="146"/>
      <c r="FUY34" s="146"/>
      <c r="FUZ34" s="146"/>
      <c r="FVA34" s="147"/>
      <c r="FVF34" s="146"/>
      <c r="FVH34" s="146"/>
      <c r="FVI34" s="146"/>
      <c r="FVJ34" s="147"/>
      <c r="FVO34" s="146"/>
      <c r="FVQ34" s="146"/>
      <c r="FVR34" s="146"/>
      <c r="FVS34" s="147"/>
      <c r="FVX34" s="146"/>
      <c r="FVZ34" s="146"/>
      <c r="FWA34" s="146"/>
      <c r="FWB34" s="147"/>
      <c r="FWG34" s="146"/>
      <c r="FWI34" s="146"/>
      <c r="FWJ34" s="146"/>
      <c r="FWK34" s="147"/>
      <c r="FWP34" s="146"/>
      <c r="FWR34" s="146"/>
      <c r="FWS34" s="146"/>
      <c r="FWT34" s="147"/>
      <c r="FWY34" s="146"/>
      <c r="FXA34" s="146"/>
      <c r="FXB34" s="146"/>
      <c r="FXC34" s="147"/>
      <c r="FXH34" s="146"/>
      <c r="FXJ34" s="146"/>
      <c r="FXK34" s="146"/>
      <c r="FXL34" s="147"/>
      <c r="FXQ34" s="146"/>
      <c r="FXS34" s="146"/>
      <c r="FXT34" s="146"/>
      <c r="FXU34" s="147"/>
      <c r="FXZ34" s="146"/>
      <c r="FYB34" s="146"/>
      <c r="FYC34" s="146"/>
      <c r="FYD34" s="147"/>
      <c r="FYI34" s="146"/>
      <c r="FYK34" s="146"/>
      <c r="FYL34" s="146"/>
      <c r="FYM34" s="147"/>
      <c r="FYR34" s="146"/>
      <c r="FYT34" s="146"/>
      <c r="FYU34" s="146"/>
      <c r="FYV34" s="147"/>
      <c r="FZA34" s="146"/>
      <c r="FZC34" s="146"/>
      <c r="FZD34" s="146"/>
      <c r="FZE34" s="147"/>
      <c r="FZJ34" s="146"/>
      <c r="FZL34" s="146"/>
      <c r="FZM34" s="146"/>
      <c r="FZN34" s="147"/>
      <c r="FZS34" s="146"/>
      <c r="FZU34" s="146"/>
      <c r="FZV34" s="146"/>
      <c r="FZW34" s="147"/>
      <c r="GAB34" s="146"/>
      <c r="GAD34" s="146"/>
      <c r="GAE34" s="146"/>
      <c r="GAF34" s="147"/>
      <c r="GAK34" s="146"/>
      <c r="GAM34" s="146"/>
      <c r="GAN34" s="146"/>
      <c r="GAO34" s="147"/>
      <c r="GAT34" s="146"/>
      <c r="GAV34" s="146"/>
      <c r="GAW34" s="146"/>
      <c r="GAX34" s="147"/>
      <c r="GBC34" s="146"/>
      <c r="GBE34" s="146"/>
      <c r="GBF34" s="146"/>
      <c r="GBG34" s="147"/>
      <c r="GBL34" s="146"/>
      <c r="GBN34" s="146"/>
      <c r="GBO34" s="146"/>
      <c r="GBP34" s="147"/>
      <c r="GBU34" s="146"/>
      <c r="GBW34" s="146"/>
      <c r="GBX34" s="146"/>
      <c r="GBY34" s="147"/>
      <c r="GCD34" s="146"/>
      <c r="GCF34" s="146"/>
      <c r="GCG34" s="146"/>
      <c r="GCH34" s="147"/>
      <c r="GCM34" s="146"/>
      <c r="GCO34" s="146"/>
      <c r="GCP34" s="146"/>
      <c r="GCQ34" s="147"/>
      <c r="GCV34" s="146"/>
      <c r="GCX34" s="146"/>
      <c r="GCY34" s="146"/>
      <c r="GCZ34" s="147"/>
      <c r="GDE34" s="146"/>
      <c r="GDG34" s="146"/>
      <c r="GDH34" s="146"/>
      <c r="GDI34" s="147"/>
      <c r="GDN34" s="146"/>
      <c r="GDP34" s="146"/>
      <c r="GDQ34" s="146"/>
      <c r="GDR34" s="147"/>
      <c r="GDW34" s="146"/>
      <c r="GDY34" s="146"/>
      <c r="GDZ34" s="146"/>
      <c r="GEA34" s="147"/>
      <c r="GEF34" s="146"/>
      <c r="GEH34" s="146"/>
      <c r="GEI34" s="146"/>
      <c r="GEJ34" s="147"/>
      <c r="GEO34" s="146"/>
      <c r="GEQ34" s="146"/>
      <c r="GER34" s="146"/>
      <c r="GES34" s="147"/>
      <c r="GEX34" s="146"/>
      <c r="GEZ34" s="146"/>
      <c r="GFA34" s="146"/>
      <c r="GFB34" s="147"/>
      <c r="GFG34" s="146"/>
      <c r="GFI34" s="146"/>
      <c r="GFJ34" s="146"/>
      <c r="GFK34" s="147"/>
      <c r="GFP34" s="146"/>
      <c r="GFR34" s="146"/>
      <c r="GFS34" s="146"/>
      <c r="GFT34" s="147"/>
      <c r="GFY34" s="146"/>
      <c r="GGA34" s="146"/>
      <c r="GGB34" s="146"/>
      <c r="GGC34" s="147"/>
      <c r="GGH34" s="146"/>
      <c r="GGJ34" s="146"/>
      <c r="GGK34" s="146"/>
      <c r="GGL34" s="147"/>
      <c r="GGQ34" s="146"/>
      <c r="GGS34" s="146"/>
      <c r="GGT34" s="146"/>
      <c r="GGU34" s="147"/>
      <c r="GGZ34" s="146"/>
      <c r="GHB34" s="146"/>
      <c r="GHC34" s="146"/>
      <c r="GHD34" s="147"/>
      <c r="GHI34" s="146"/>
      <c r="GHK34" s="146"/>
      <c r="GHL34" s="146"/>
      <c r="GHM34" s="147"/>
      <c r="GHR34" s="146"/>
      <c r="GHT34" s="146"/>
      <c r="GHU34" s="146"/>
      <c r="GHV34" s="147"/>
      <c r="GIA34" s="146"/>
      <c r="GIC34" s="146"/>
      <c r="GID34" s="146"/>
      <c r="GIE34" s="147"/>
      <c r="GIJ34" s="146"/>
      <c r="GIL34" s="146"/>
      <c r="GIM34" s="146"/>
      <c r="GIN34" s="147"/>
      <c r="GIS34" s="146"/>
      <c r="GIU34" s="146"/>
      <c r="GIV34" s="146"/>
      <c r="GIW34" s="147"/>
      <c r="GJB34" s="146"/>
      <c r="GJD34" s="146"/>
      <c r="GJE34" s="146"/>
      <c r="GJF34" s="147"/>
      <c r="GJK34" s="146"/>
      <c r="GJM34" s="146"/>
      <c r="GJN34" s="146"/>
      <c r="GJO34" s="147"/>
      <c r="GJT34" s="146"/>
      <c r="GJV34" s="146"/>
      <c r="GJW34" s="146"/>
      <c r="GJX34" s="147"/>
      <c r="GKC34" s="146"/>
      <c r="GKE34" s="146"/>
      <c r="GKF34" s="146"/>
      <c r="GKG34" s="147"/>
      <c r="GKL34" s="146"/>
      <c r="GKN34" s="146"/>
      <c r="GKO34" s="146"/>
      <c r="GKP34" s="147"/>
      <c r="GKU34" s="146"/>
      <c r="GKW34" s="146"/>
      <c r="GKX34" s="146"/>
      <c r="GKY34" s="147"/>
      <c r="GLD34" s="146"/>
      <c r="GLF34" s="146"/>
      <c r="GLG34" s="146"/>
      <c r="GLH34" s="147"/>
      <c r="GLM34" s="146"/>
      <c r="GLO34" s="146"/>
      <c r="GLP34" s="146"/>
      <c r="GLQ34" s="147"/>
      <c r="GLV34" s="146"/>
      <c r="GLX34" s="146"/>
      <c r="GLY34" s="146"/>
      <c r="GLZ34" s="147"/>
      <c r="GME34" s="146"/>
      <c r="GMG34" s="146"/>
      <c r="GMH34" s="146"/>
      <c r="GMI34" s="147"/>
      <c r="GMN34" s="146"/>
      <c r="GMP34" s="146"/>
      <c r="GMQ34" s="146"/>
      <c r="GMR34" s="147"/>
      <c r="GMW34" s="146"/>
      <c r="GMY34" s="146"/>
      <c r="GMZ34" s="146"/>
      <c r="GNA34" s="147"/>
      <c r="GNF34" s="146"/>
      <c r="GNH34" s="146"/>
      <c r="GNI34" s="146"/>
      <c r="GNJ34" s="147"/>
      <c r="GNO34" s="146"/>
      <c r="GNQ34" s="146"/>
      <c r="GNR34" s="146"/>
      <c r="GNS34" s="147"/>
      <c r="GNX34" s="146"/>
      <c r="GNZ34" s="146"/>
      <c r="GOA34" s="146"/>
      <c r="GOB34" s="147"/>
      <c r="GOG34" s="146"/>
      <c r="GOI34" s="146"/>
      <c r="GOJ34" s="146"/>
      <c r="GOK34" s="147"/>
      <c r="GOP34" s="146"/>
      <c r="GOR34" s="146"/>
      <c r="GOS34" s="146"/>
      <c r="GOT34" s="147"/>
      <c r="GOY34" s="146"/>
      <c r="GPA34" s="146"/>
      <c r="GPB34" s="146"/>
      <c r="GPC34" s="147"/>
      <c r="GPH34" s="146"/>
      <c r="GPJ34" s="146"/>
      <c r="GPK34" s="146"/>
      <c r="GPL34" s="147"/>
      <c r="GPQ34" s="146"/>
      <c r="GPS34" s="146"/>
      <c r="GPT34" s="146"/>
      <c r="GPU34" s="147"/>
      <c r="GPZ34" s="146"/>
      <c r="GQB34" s="146"/>
      <c r="GQC34" s="146"/>
      <c r="GQD34" s="147"/>
      <c r="GQI34" s="146"/>
      <c r="GQK34" s="146"/>
      <c r="GQL34" s="146"/>
      <c r="GQM34" s="147"/>
      <c r="GQR34" s="146"/>
      <c r="GQT34" s="146"/>
      <c r="GQU34" s="146"/>
      <c r="GQV34" s="147"/>
      <c r="GRA34" s="146"/>
      <c r="GRC34" s="146"/>
      <c r="GRD34" s="146"/>
      <c r="GRE34" s="147"/>
      <c r="GRJ34" s="146"/>
      <c r="GRL34" s="146"/>
      <c r="GRM34" s="146"/>
      <c r="GRN34" s="147"/>
      <c r="GRS34" s="146"/>
      <c r="GRU34" s="146"/>
      <c r="GRV34" s="146"/>
      <c r="GRW34" s="147"/>
      <c r="GSB34" s="146"/>
      <c r="GSD34" s="146"/>
      <c r="GSE34" s="146"/>
      <c r="GSF34" s="147"/>
      <c r="GSK34" s="146"/>
      <c r="GSM34" s="146"/>
      <c r="GSN34" s="146"/>
      <c r="GSO34" s="147"/>
      <c r="GST34" s="146"/>
      <c r="GSV34" s="146"/>
      <c r="GSW34" s="146"/>
      <c r="GSX34" s="147"/>
      <c r="GTC34" s="146"/>
      <c r="GTE34" s="146"/>
      <c r="GTF34" s="146"/>
      <c r="GTG34" s="147"/>
      <c r="GTL34" s="146"/>
      <c r="GTN34" s="146"/>
      <c r="GTO34" s="146"/>
      <c r="GTP34" s="147"/>
      <c r="GTU34" s="146"/>
      <c r="GTW34" s="146"/>
      <c r="GTX34" s="146"/>
      <c r="GTY34" s="147"/>
      <c r="GUD34" s="146"/>
      <c r="GUF34" s="146"/>
      <c r="GUG34" s="146"/>
      <c r="GUH34" s="147"/>
      <c r="GUM34" s="146"/>
      <c r="GUO34" s="146"/>
      <c r="GUP34" s="146"/>
      <c r="GUQ34" s="147"/>
      <c r="GUV34" s="146"/>
      <c r="GUX34" s="146"/>
      <c r="GUY34" s="146"/>
      <c r="GUZ34" s="147"/>
      <c r="GVE34" s="146"/>
      <c r="GVG34" s="146"/>
      <c r="GVH34" s="146"/>
      <c r="GVI34" s="147"/>
      <c r="GVN34" s="146"/>
      <c r="GVP34" s="146"/>
      <c r="GVQ34" s="146"/>
      <c r="GVR34" s="147"/>
      <c r="GVW34" s="146"/>
      <c r="GVY34" s="146"/>
      <c r="GVZ34" s="146"/>
      <c r="GWA34" s="147"/>
      <c r="GWF34" s="146"/>
      <c r="GWH34" s="146"/>
      <c r="GWI34" s="146"/>
      <c r="GWJ34" s="147"/>
      <c r="GWO34" s="146"/>
      <c r="GWQ34" s="146"/>
      <c r="GWR34" s="146"/>
      <c r="GWS34" s="147"/>
      <c r="GWX34" s="146"/>
      <c r="GWZ34" s="146"/>
      <c r="GXA34" s="146"/>
      <c r="GXB34" s="147"/>
      <c r="GXG34" s="146"/>
      <c r="GXI34" s="146"/>
      <c r="GXJ34" s="146"/>
      <c r="GXK34" s="147"/>
      <c r="GXP34" s="146"/>
      <c r="GXR34" s="146"/>
      <c r="GXS34" s="146"/>
      <c r="GXT34" s="147"/>
      <c r="GXY34" s="146"/>
      <c r="GYA34" s="146"/>
      <c r="GYB34" s="146"/>
      <c r="GYC34" s="147"/>
      <c r="GYH34" s="146"/>
      <c r="GYJ34" s="146"/>
      <c r="GYK34" s="146"/>
      <c r="GYL34" s="147"/>
      <c r="GYQ34" s="146"/>
      <c r="GYS34" s="146"/>
      <c r="GYT34" s="146"/>
      <c r="GYU34" s="147"/>
      <c r="GYZ34" s="146"/>
      <c r="GZB34" s="146"/>
      <c r="GZC34" s="146"/>
      <c r="GZD34" s="147"/>
      <c r="GZI34" s="146"/>
      <c r="GZK34" s="146"/>
      <c r="GZL34" s="146"/>
      <c r="GZM34" s="147"/>
      <c r="GZR34" s="146"/>
      <c r="GZT34" s="146"/>
      <c r="GZU34" s="146"/>
      <c r="GZV34" s="147"/>
      <c r="HAA34" s="146"/>
      <c r="HAC34" s="146"/>
      <c r="HAD34" s="146"/>
      <c r="HAE34" s="147"/>
      <c r="HAJ34" s="146"/>
      <c r="HAL34" s="146"/>
      <c r="HAM34" s="146"/>
      <c r="HAN34" s="147"/>
      <c r="HAS34" s="146"/>
      <c r="HAU34" s="146"/>
      <c r="HAV34" s="146"/>
      <c r="HAW34" s="147"/>
      <c r="HBB34" s="146"/>
      <c r="HBD34" s="146"/>
      <c r="HBE34" s="146"/>
      <c r="HBF34" s="147"/>
      <c r="HBK34" s="146"/>
      <c r="HBM34" s="146"/>
      <c r="HBN34" s="146"/>
      <c r="HBO34" s="147"/>
      <c r="HBT34" s="146"/>
      <c r="HBV34" s="146"/>
      <c r="HBW34" s="146"/>
      <c r="HBX34" s="147"/>
      <c r="HCC34" s="146"/>
      <c r="HCE34" s="146"/>
      <c r="HCF34" s="146"/>
      <c r="HCG34" s="147"/>
      <c r="HCL34" s="146"/>
      <c r="HCN34" s="146"/>
      <c r="HCO34" s="146"/>
      <c r="HCP34" s="147"/>
      <c r="HCU34" s="146"/>
      <c r="HCW34" s="146"/>
      <c r="HCX34" s="146"/>
      <c r="HCY34" s="147"/>
      <c r="HDD34" s="146"/>
      <c r="HDF34" s="146"/>
      <c r="HDG34" s="146"/>
      <c r="HDH34" s="147"/>
      <c r="HDM34" s="146"/>
      <c r="HDO34" s="146"/>
      <c r="HDP34" s="146"/>
      <c r="HDQ34" s="147"/>
      <c r="HDV34" s="146"/>
      <c r="HDX34" s="146"/>
      <c r="HDY34" s="146"/>
      <c r="HDZ34" s="147"/>
      <c r="HEE34" s="146"/>
      <c r="HEG34" s="146"/>
      <c r="HEH34" s="146"/>
      <c r="HEI34" s="147"/>
      <c r="HEN34" s="146"/>
      <c r="HEP34" s="146"/>
      <c r="HEQ34" s="146"/>
      <c r="HER34" s="147"/>
      <c r="HEW34" s="146"/>
      <c r="HEY34" s="146"/>
      <c r="HEZ34" s="146"/>
      <c r="HFA34" s="147"/>
      <c r="HFF34" s="146"/>
      <c r="HFH34" s="146"/>
      <c r="HFI34" s="146"/>
      <c r="HFJ34" s="147"/>
      <c r="HFO34" s="146"/>
      <c r="HFQ34" s="146"/>
      <c r="HFR34" s="146"/>
      <c r="HFS34" s="147"/>
      <c r="HFX34" s="146"/>
      <c r="HFZ34" s="146"/>
      <c r="HGA34" s="146"/>
      <c r="HGB34" s="147"/>
      <c r="HGG34" s="146"/>
      <c r="HGI34" s="146"/>
      <c r="HGJ34" s="146"/>
      <c r="HGK34" s="147"/>
      <c r="HGP34" s="146"/>
      <c r="HGR34" s="146"/>
      <c r="HGS34" s="146"/>
      <c r="HGT34" s="147"/>
      <c r="HGY34" s="146"/>
      <c r="HHA34" s="146"/>
      <c r="HHB34" s="146"/>
      <c r="HHC34" s="147"/>
      <c r="HHH34" s="146"/>
      <c r="HHJ34" s="146"/>
      <c r="HHK34" s="146"/>
      <c r="HHL34" s="147"/>
      <c r="HHQ34" s="146"/>
      <c r="HHS34" s="146"/>
      <c r="HHT34" s="146"/>
      <c r="HHU34" s="147"/>
      <c r="HHZ34" s="146"/>
      <c r="HIB34" s="146"/>
      <c r="HIC34" s="146"/>
      <c r="HID34" s="147"/>
      <c r="HII34" s="146"/>
      <c r="HIK34" s="146"/>
      <c r="HIL34" s="146"/>
      <c r="HIM34" s="147"/>
      <c r="HIR34" s="146"/>
      <c r="HIT34" s="146"/>
      <c r="HIU34" s="146"/>
      <c r="HIV34" s="147"/>
      <c r="HJA34" s="146"/>
      <c r="HJC34" s="146"/>
      <c r="HJD34" s="146"/>
      <c r="HJE34" s="147"/>
      <c r="HJJ34" s="146"/>
      <c r="HJL34" s="146"/>
      <c r="HJM34" s="146"/>
      <c r="HJN34" s="147"/>
      <c r="HJS34" s="146"/>
      <c r="HJU34" s="146"/>
      <c r="HJV34" s="146"/>
      <c r="HJW34" s="147"/>
      <c r="HKB34" s="146"/>
      <c r="HKD34" s="146"/>
      <c r="HKE34" s="146"/>
      <c r="HKF34" s="147"/>
      <c r="HKK34" s="146"/>
      <c r="HKM34" s="146"/>
      <c r="HKN34" s="146"/>
      <c r="HKO34" s="147"/>
      <c r="HKT34" s="146"/>
      <c r="HKV34" s="146"/>
      <c r="HKW34" s="146"/>
      <c r="HKX34" s="147"/>
      <c r="HLC34" s="146"/>
      <c r="HLE34" s="146"/>
      <c r="HLF34" s="146"/>
      <c r="HLG34" s="147"/>
      <c r="HLL34" s="146"/>
      <c r="HLN34" s="146"/>
      <c r="HLO34" s="146"/>
      <c r="HLP34" s="147"/>
      <c r="HLU34" s="146"/>
      <c r="HLW34" s="146"/>
      <c r="HLX34" s="146"/>
      <c r="HLY34" s="147"/>
      <c r="HMD34" s="146"/>
      <c r="HMF34" s="146"/>
      <c r="HMG34" s="146"/>
      <c r="HMH34" s="147"/>
      <c r="HMM34" s="146"/>
      <c r="HMO34" s="146"/>
      <c r="HMP34" s="146"/>
      <c r="HMQ34" s="147"/>
      <c r="HMV34" s="146"/>
      <c r="HMX34" s="146"/>
      <c r="HMY34" s="146"/>
      <c r="HMZ34" s="147"/>
      <c r="HNE34" s="146"/>
      <c r="HNG34" s="146"/>
      <c r="HNH34" s="146"/>
      <c r="HNI34" s="147"/>
      <c r="HNN34" s="146"/>
      <c r="HNP34" s="146"/>
      <c r="HNQ34" s="146"/>
      <c r="HNR34" s="147"/>
      <c r="HNW34" s="146"/>
      <c r="HNY34" s="146"/>
      <c r="HNZ34" s="146"/>
      <c r="HOA34" s="147"/>
      <c r="HOF34" s="146"/>
      <c r="HOH34" s="146"/>
      <c r="HOI34" s="146"/>
      <c r="HOJ34" s="147"/>
      <c r="HOO34" s="146"/>
      <c r="HOQ34" s="146"/>
      <c r="HOR34" s="146"/>
      <c r="HOS34" s="147"/>
      <c r="HOX34" s="146"/>
      <c r="HOZ34" s="146"/>
      <c r="HPA34" s="146"/>
      <c r="HPB34" s="147"/>
      <c r="HPG34" s="146"/>
      <c r="HPI34" s="146"/>
      <c r="HPJ34" s="146"/>
      <c r="HPK34" s="147"/>
      <c r="HPP34" s="146"/>
      <c r="HPR34" s="146"/>
      <c r="HPS34" s="146"/>
      <c r="HPT34" s="147"/>
      <c r="HPY34" s="146"/>
      <c r="HQA34" s="146"/>
      <c r="HQB34" s="146"/>
      <c r="HQC34" s="147"/>
      <c r="HQH34" s="146"/>
      <c r="HQJ34" s="146"/>
      <c r="HQK34" s="146"/>
      <c r="HQL34" s="147"/>
      <c r="HQQ34" s="146"/>
      <c r="HQS34" s="146"/>
      <c r="HQT34" s="146"/>
      <c r="HQU34" s="147"/>
      <c r="HQZ34" s="146"/>
      <c r="HRB34" s="146"/>
      <c r="HRC34" s="146"/>
      <c r="HRD34" s="147"/>
      <c r="HRI34" s="146"/>
      <c r="HRK34" s="146"/>
      <c r="HRL34" s="146"/>
      <c r="HRM34" s="147"/>
      <c r="HRR34" s="146"/>
      <c r="HRT34" s="146"/>
      <c r="HRU34" s="146"/>
      <c r="HRV34" s="147"/>
      <c r="HSA34" s="146"/>
      <c r="HSC34" s="146"/>
      <c r="HSD34" s="146"/>
      <c r="HSE34" s="147"/>
      <c r="HSJ34" s="146"/>
      <c r="HSL34" s="146"/>
      <c r="HSM34" s="146"/>
      <c r="HSN34" s="147"/>
      <c r="HSS34" s="146"/>
      <c r="HSU34" s="146"/>
      <c r="HSV34" s="146"/>
      <c r="HSW34" s="147"/>
      <c r="HTB34" s="146"/>
      <c r="HTD34" s="146"/>
      <c r="HTE34" s="146"/>
      <c r="HTF34" s="147"/>
      <c r="HTK34" s="146"/>
      <c r="HTM34" s="146"/>
      <c r="HTN34" s="146"/>
      <c r="HTO34" s="147"/>
      <c r="HTT34" s="146"/>
      <c r="HTV34" s="146"/>
      <c r="HTW34" s="146"/>
      <c r="HTX34" s="147"/>
      <c r="HUC34" s="146"/>
      <c r="HUE34" s="146"/>
      <c r="HUF34" s="146"/>
      <c r="HUG34" s="147"/>
      <c r="HUL34" s="146"/>
      <c r="HUN34" s="146"/>
      <c r="HUO34" s="146"/>
      <c r="HUP34" s="147"/>
      <c r="HUU34" s="146"/>
      <c r="HUW34" s="146"/>
      <c r="HUX34" s="146"/>
      <c r="HUY34" s="147"/>
      <c r="HVD34" s="146"/>
      <c r="HVF34" s="146"/>
      <c r="HVG34" s="146"/>
      <c r="HVH34" s="147"/>
      <c r="HVM34" s="146"/>
      <c r="HVO34" s="146"/>
      <c r="HVP34" s="146"/>
      <c r="HVQ34" s="147"/>
      <c r="HVV34" s="146"/>
      <c r="HVX34" s="146"/>
      <c r="HVY34" s="146"/>
      <c r="HVZ34" s="147"/>
      <c r="HWE34" s="146"/>
      <c r="HWG34" s="146"/>
      <c r="HWH34" s="146"/>
      <c r="HWI34" s="147"/>
      <c r="HWN34" s="146"/>
      <c r="HWP34" s="146"/>
      <c r="HWQ34" s="146"/>
      <c r="HWR34" s="147"/>
      <c r="HWW34" s="146"/>
      <c r="HWY34" s="146"/>
      <c r="HWZ34" s="146"/>
      <c r="HXA34" s="147"/>
      <c r="HXF34" s="146"/>
      <c r="HXH34" s="146"/>
      <c r="HXI34" s="146"/>
      <c r="HXJ34" s="147"/>
      <c r="HXO34" s="146"/>
      <c r="HXQ34" s="146"/>
      <c r="HXR34" s="146"/>
      <c r="HXS34" s="147"/>
      <c r="HXX34" s="146"/>
      <c r="HXZ34" s="146"/>
      <c r="HYA34" s="146"/>
      <c r="HYB34" s="147"/>
      <c r="HYG34" s="146"/>
      <c r="HYI34" s="146"/>
      <c r="HYJ34" s="146"/>
      <c r="HYK34" s="147"/>
      <c r="HYP34" s="146"/>
      <c r="HYR34" s="146"/>
      <c r="HYS34" s="146"/>
      <c r="HYT34" s="147"/>
      <c r="HYY34" s="146"/>
      <c r="HZA34" s="146"/>
      <c r="HZB34" s="146"/>
      <c r="HZC34" s="147"/>
      <c r="HZH34" s="146"/>
      <c r="HZJ34" s="146"/>
      <c r="HZK34" s="146"/>
      <c r="HZL34" s="147"/>
      <c r="HZQ34" s="146"/>
      <c r="HZS34" s="146"/>
      <c r="HZT34" s="146"/>
      <c r="HZU34" s="147"/>
      <c r="HZZ34" s="146"/>
      <c r="IAB34" s="146"/>
      <c r="IAC34" s="146"/>
      <c r="IAD34" s="147"/>
      <c r="IAI34" s="146"/>
      <c r="IAK34" s="146"/>
      <c r="IAL34" s="146"/>
      <c r="IAM34" s="147"/>
      <c r="IAR34" s="146"/>
      <c r="IAT34" s="146"/>
      <c r="IAU34" s="146"/>
      <c r="IAV34" s="147"/>
      <c r="IBA34" s="146"/>
      <c r="IBC34" s="146"/>
      <c r="IBD34" s="146"/>
      <c r="IBE34" s="147"/>
      <c r="IBJ34" s="146"/>
      <c r="IBL34" s="146"/>
      <c r="IBM34" s="146"/>
      <c r="IBN34" s="147"/>
      <c r="IBS34" s="146"/>
      <c r="IBU34" s="146"/>
      <c r="IBV34" s="146"/>
      <c r="IBW34" s="147"/>
      <c r="ICB34" s="146"/>
      <c r="ICD34" s="146"/>
      <c r="ICE34" s="146"/>
      <c r="ICF34" s="147"/>
      <c r="ICK34" s="146"/>
      <c r="ICM34" s="146"/>
      <c r="ICN34" s="146"/>
      <c r="ICO34" s="147"/>
      <c r="ICT34" s="146"/>
      <c r="ICV34" s="146"/>
      <c r="ICW34" s="146"/>
      <c r="ICX34" s="147"/>
      <c r="IDC34" s="146"/>
      <c r="IDE34" s="146"/>
      <c r="IDF34" s="146"/>
      <c r="IDG34" s="147"/>
      <c r="IDL34" s="146"/>
      <c r="IDN34" s="146"/>
      <c r="IDO34" s="146"/>
      <c r="IDP34" s="147"/>
      <c r="IDU34" s="146"/>
      <c r="IDW34" s="146"/>
      <c r="IDX34" s="146"/>
      <c r="IDY34" s="147"/>
      <c r="IED34" s="146"/>
      <c r="IEF34" s="146"/>
      <c r="IEG34" s="146"/>
      <c r="IEH34" s="147"/>
      <c r="IEM34" s="146"/>
      <c r="IEO34" s="146"/>
      <c r="IEP34" s="146"/>
      <c r="IEQ34" s="147"/>
      <c r="IEV34" s="146"/>
      <c r="IEX34" s="146"/>
      <c r="IEY34" s="146"/>
      <c r="IEZ34" s="147"/>
      <c r="IFE34" s="146"/>
      <c r="IFG34" s="146"/>
      <c r="IFH34" s="146"/>
      <c r="IFI34" s="147"/>
      <c r="IFN34" s="146"/>
      <c r="IFP34" s="146"/>
      <c r="IFQ34" s="146"/>
      <c r="IFR34" s="147"/>
      <c r="IFW34" s="146"/>
      <c r="IFY34" s="146"/>
      <c r="IFZ34" s="146"/>
      <c r="IGA34" s="147"/>
      <c r="IGF34" s="146"/>
      <c r="IGH34" s="146"/>
      <c r="IGI34" s="146"/>
      <c r="IGJ34" s="147"/>
      <c r="IGO34" s="146"/>
      <c r="IGQ34" s="146"/>
      <c r="IGR34" s="146"/>
      <c r="IGS34" s="147"/>
      <c r="IGX34" s="146"/>
      <c r="IGZ34" s="146"/>
      <c r="IHA34" s="146"/>
      <c r="IHB34" s="147"/>
      <c r="IHG34" s="146"/>
      <c r="IHI34" s="146"/>
      <c r="IHJ34" s="146"/>
      <c r="IHK34" s="147"/>
      <c r="IHP34" s="146"/>
      <c r="IHR34" s="146"/>
      <c r="IHS34" s="146"/>
      <c r="IHT34" s="147"/>
      <c r="IHY34" s="146"/>
      <c r="IIA34" s="146"/>
      <c r="IIB34" s="146"/>
      <c r="IIC34" s="147"/>
      <c r="IIH34" s="146"/>
      <c r="IIJ34" s="146"/>
      <c r="IIK34" s="146"/>
      <c r="IIL34" s="147"/>
      <c r="IIQ34" s="146"/>
      <c r="IIS34" s="146"/>
      <c r="IIT34" s="146"/>
      <c r="IIU34" s="147"/>
      <c r="IIZ34" s="146"/>
      <c r="IJB34" s="146"/>
      <c r="IJC34" s="146"/>
      <c r="IJD34" s="147"/>
      <c r="IJI34" s="146"/>
      <c r="IJK34" s="146"/>
      <c r="IJL34" s="146"/>
      <c r="IJM34" s="147"/>
      <c r="IJR34" s="146"/>
      <c r="IJT34" s="146"/>
      <c r="IJU34" s="146"/>
      <c r="IJV34" s="147"/>
      <c r="IKA34" s="146"/>
      <c r="IKC34" s="146"/>
      <c r="IKD34" s="146"/>
      <c r="IKE34" s="147"/>
      <c r="IKJ34" s="146"/>
      <c r="IKL34" s="146"/>
      <c r="IKM34" s="146"/>
      <c r="IKN34" s="147"/>
      <c r="IKS34" s="146"/>
      <c r="IKU34" s="146"/>
      <c r="IKV34" s="146"/>
      <c r="IKW34" s="147"/>
      <c r="ILB34" s="146"/>
      <c r="ILD34" s="146"/>
      <c r="ILE34" s="146"/>
      <c r="ILF34" s="147"/>
      <c r="ILK34" s="146"/>
      <c r="ILM34" s="146"/>
      <c r="ILN34" s="146"/>
      <c r="ILO34" s="147"/>
      <c r="ILT34" s="146"/>
      <c r="ILV34" s="146"/>
      <c r="ILW34" s="146"/>
      <c r="ILX34" s="147"/>
      <c r="IMC34" s="146"/>
      <c r="IME34" s="146"/>
      <c r="IMF34" s="146"/>
      <c r="IMG34" s="147"/>
      <c r="IML34" s="146"/>
      <c r="IMN34" s="146"/>
      <c r="IMO34" s="146"/>
      <c r="IMP34" s="147"/>
      <c r="IMU34" s="146"/>
      <c r="IMW34" s="146"/>
      <c r="IMX34" s="146"/>
      <c r="IMY34" s="147"/>
      <c r="IND34" s="146"/>
      <c r="INF34" s="146"/>
      <c r="ING34" s="146"/>
      <c r="INH34" s="147"/>
      <c r="INM34" s="146"/>
      <c r="INO34" s="146"/>
      <c r="INP34" s="146"/>
      <c r="INQ34" s="147"/>
      <c r="INV34" s="146"/>
      <c r="INX34" s="146"/>
      <c r="INY34" s="146"/>
      <c r="INZ34" s="147"/>
      <c r="IOE34" s="146"/>
      <c r="IOG34" s="146"/>
      <c r="IOH34" s="146"/>
      <c r="IOI34" s="147"/>
      <c r="ION34" s="146"/>
      <c r="IOP34" s="146"/>
      <c r="IOQ34" s="146"/>
      <c r="IOR34" s="147"/>
      <c r="IOW34" s="146"/>
      <c r="IOY34" s="146"/>
      <c r="IOZ34" s="146"/>
      <c r="IPA34" s="147"/>
      <c r="IPF34" s="146"/>
      <c r="IPH34" s="146"/>
      <c r="IPI34" s="146"/>
      <c r="IPJ34" s="147"/>
      <c r="IPO34" s="146"/>
      <c r="IPQ34" s="146"/>
      <c r="IPR34" s="146"/>
      <c r="IPS34" s="147"/>
      <c r="IPX34" s="146"/>
      <c r="IPZ34" s="146"/>
      <c r="IQA34" s="146"/>
      <c r="IQB34" s="147"/>
      <c r="IQG34" s="146"/>
      <c r="IQI34" s="146"/>
      <c r="IQJ34" s="146"/>
      <c r="IQK34" s="147"/>
      <c r="IQP34" s="146"/>
      <c r="IQR34" s="146"/>
      <c r="IQS34" s="146"/>
      <c r="IQT34" s="147"/>
      <c r="IQY34" s="146"/>
      <c r="IRA34" s="146"/>
      <c r="IRB34" s="146"/>
      <c r="IRC34" s="147"/>
      <c r="IRH34" s="146"/>
      <c r="IRJ34" s="146"/>
      <c r="IRK34" s="146"/>
      <c r="IRL34" s="147"/>
      <c r="IRQ34" s="146"/>
      <c r="IRS34" s="146"/>
      <c r="IRT34" s="146"/>
      <c r="IRU34" s="147"/>
      <c r="IRZ34" s="146"/>
      <c r="ISB34" s="146"/>
      <c r="ISC34" s="146"/>
      <c r="ISD34" s="147"/>
      <c r="ISI34" s="146"/>
      <c r="ISK34" s="146"/>
      <c r="ISL34" s="146"/>
      <c r="ISM34" s="147"/>
      <c r="ISR34" s="146"/>
      <c r="IST34" s="146"/>
      <c r="ISU34" s="146"/>
      <c r="ISV34" s="147"/>
      <c r="ITA34" s="146"/>
      <c r="ITC34" s="146"/>
      <c r="ITD34" s="146"/>
      <c r="ITE34" s="147"/>
      <c r="ITJ34" s="146"/>
      <c r="ITL34" s="146"/>
      <c r="ITM34" s="146"/>
      <c r="ITN34" s="147"/>
      <c r="ITS34" s="146"/>
      <c r="ITU34" s="146"/>
      <c r="ITV34" s="146"/>
      <c r="ITW34" s="147"/>
      <c r="IUB34" s="146"/>
      <c r="IUD34" s="146"/>
      <c r="IUE34" s="146"/>
      <c r="IUF34" s="147"/>
      <c r="IUK34" s="146"/>
      <c r="IUM34" s="146"/>
      <c r="IUN34" s="146"/>
      <c r="IUO34" s="147"/>
      <c r="IUT34" s="146"/>
      <c r="IUV34" s="146"/>
      <c r="IUW34" s="146"/>
      <c r="IUX34" s="147"/>
      <c r="IVC34" s="146"/>
      <c r="IVE34" s="146"/>
      <c r="IVF34" s="146"/>
      <c r="IVG34" s="147"/>
      <c r="IVL34" s="146"/>
      <c r="IVN34" s="146"/>
      <c r="IVO34" s="146"/>
      <c r="IVP34" s="147"/>
      <c r="IVU34" s="146"/>
      <c r="IVW34" s="146"/>
      <c r="IVX34" s="146"/>
      <c r="IVY34" s="147"/>
      <c r="IWD34" s="146"/>
      <c r="IWF34" s="146"/>
      <c r="IWG34" s="146"/>
      <c r="IWH34" s="147"/>
      <c r="IWM34" s="146"/>
      <c r="IWO34" s="146"/>
      <c r="IWP34" s="146"/>
      <c r="IWQ34" s="147"/>
      <c r="IWV34" s="146"/>
      <c r="IWX34" s="146"/>
      <c r="IWY34" s="146"/>
      <c r="IWZ34" s="147"/>
      <c r="IXE34" s="146"/>
      <c r="IXG34" s="146"/>
      <c r="IXH34" s="146"/>
      <c r="IXI34" s="147"/>
      <c r="IXN34" s="146"/>
      <c r="IXP34" s="146"/>
      <c r="IXQ34" s="146"/>
      <c r="IXR34" s="147"/>
      <c r="IXW34" s="146"/>
      <c r="IXY34" s="146"/>
      <c r="IXZ34" s="146"/>
      <c r="IYA34" s="147"/>
      <c r="IYF34" s="146"/>
      <c r="IYH34" s="146"/>
      <c r="IYI34" s="146"/>
      <c r="IYJ34" s="147"/>
      <c r="IYO34" s="146"/>
      <c r="IYQ34" s="146"/>
      <c r="IYR34" s="146"/>
      <c r="IYS34" s="147"/>
      <c r="IYX34" s="146"/>
      <c r="IYZ34" s="146"/>
      <c r="IZA34" s="146"/>
      <c r="IZB34" s="147"/>
      <c r="IZG34" s="146"/>
      <c r="IZI34" s="146"/>
      <c r="IZJ34" s="146"/>
      <c r="IZK34" s="147"/>
      <c r="IZP34" s="146"/>
      <c r="IZR34" s="146"/>
      <c r="IZS34" s="146"/>
      <c r="IZT34" s="147"/>
      <c r="IZY34" s="146"/>
      <c r="JAA34" s="146"/>
      <c r="JAB34" s="146"/>
      <c r="JAC34" s="147"/>
      <c r="JAH34" s="146"/>
      <c r="JAJ34" s="146"/>
      <c r="JAK34" s="146"/>
      <c r="JAL34" s="147"/>
      <c r="JAQ34" s="146"/>
      <c r="JAS34" s="146"/>
      <c r="JAT34" s="146"/>
      <c r="JAU34" s="147"/>
      <c r="JAZ34" s="146"/>
      <c r="JBB34" s="146"/>
      <c r="JBC34" s="146"/>
      <c r="JBD34" s="147"/>
      <c r="JBI34" s="146"/>
      <c r="JBK34" s="146"/>
      <c r="JBL34" s="146"/>
      <c r="JBM34" s="147"/>
      <c r="JBR34" s="146"/>
      <c r="JBT34" s="146"/>
      <c r="JBU34" s="146"/>
      <c r="JBV34" s="147"/>
      <c r="JCA34" s="146"/>
      <c r="JCC34" s="146"/>
      <c r="JCD34" s="146"/>
      <c r="JCE34" s="147"/>
      <c r="JCJ34" s="146"/>
      <c r="JCL34" s="146"/>
      <c r="JCM34" s="146"/>
      <c r="JCN34" s="147"/>
      <c r="JCS34" s="146"/>
      <c r="JCU34" s="146"/>
      <c r="JCV34" s="146"/>
      <c r="JCW34" s="147"/>
      <c r="JDB34" s="146"/>
      <c r="JDD34" s="146"/>
      <c r="JDE34" s="146"/>
      <c r="JDF34" s="147"/>
      <c r="JDK34" s="146"/>
      <c r="JDM34" s="146"/>
      <c r="JDN34" s="146"/>
      <c r="JDO34" s="147"/>
      <c r="JDT34" s="146"/>
      <c r="JDV34" s="146"/>
      <c r="JDW34" s="146"/>
      <c r="JDX34" s="147"/>
      <c r="JEC34" s="146"/>
      <c r="JEE34" s="146"/>
      <c r="JEF34" s="146"/>
      <c r="JEG34" s="147"/>
      <c r="JEL34" s="146"/>
      <c r="JEN34" s="146"/>
      <c r="JEO34" s="146"/>
      <c r="JEP34" s="147"/>
      <c r="JEU34" s="146"/>
      <c r="JEW34" s="146"/>
      <c r="JEX34" s="146"/>
      <c r="JEY34" s="147"/>
      <c r="JFD34" s="146"/>
      <c r="JFF34" s="146"/>
      <c r="JFG34" s="146"/>
      <c r="JFH34" s="147"/>
      <c r="JFM34" s="146"/>
      <c r="JFO34" s="146"/>
      <c r="JFP34" s="146"/>
      <c r="JFQ34" s="147"/>
      <c r="JFV34" s="146"/>
      <c r="JFX34" s="146"/>
      <c r="JFY34" s="146"/>
      <c r="JFZ34" s="147"/>
      <c r="JGE34" s="146"/>
      <c r="JGG34" s="146"/>
      <c r="JGH34" s="146"/>
      <c r="JGI34" s="147"/>
      <c r="JGN34" s="146"/>
      <c r="JGP34" s="146"/>
      <c r="JGQ34" s="146"/>
      <c r="JGR34" s="147"/>
      <c r="JGW34" s="146"/>
      <c r="JGY34" s="146"/>
      <c r="JGZ34" s="146"/>
      <c r="JHA34" s="147"/>
      <c r="JHF34" s="146"/>
      <c r="JHH34" s="146"/>
      <c r="JHI34" s="146"/>
      <c r="JHJ34" s="147"/>
      <c r="JHO34" s="146"/>
      <c r="JHQ34" s="146"/>
      <c r="JHR34" s="146"/>
      <c r="JHS34" s="147"/>
      <c r="JHX34" s="146"/>
      <c r="JHZ34" s="146"/>
      <c r="JIA34" s="146"/>
      <c r="JIB34" s="147"/>
      <c r="JIG34" s="146"/>
      <c r="JII34" s="146"/>
      <c r="JIJ34" s="146"/>
      <c r="JIK34" s="147"/>
      <c r="JIP34" s="146"/>
      <c r="JIR34" s="146"/>
      <c r="JIS34" s="146"/>
      <c r="JIT34" s="147"/>
      <c r="JIY34" s="146"/>
      <c r="JJA34" s="146"/>
      <c r="JJB34" s="146"/>
      <c r="JJC34" s="147"/>
      <c r="JJH34" s="146"/>
      <c r="JJJ34" s="146"/>
      <c r="JJK34" s="146"/>
      <c r="JJL34" s="147"/>
      <c r="JJQ34" s="146"/>
      <c r="JJS34" s="146"/>
      <c r="JJT34" s="146"/>
      <c r="JJU34" s="147"/>
      <c r="JJZ34" s="146"/>
      <c r="JKB34" s="146"/>
      <c r="JKC34" s="146"/>
      <c r="JKD34" s="147"/>
      <c r="JKI34" s="146"/>
      <c r="JKK34" s="146"/>
      <c r="JKL34" s="146"/>
      <c r="JKM34" s="147"/>
      <c r="JKR34" s="146"/>
      <c r="JKT34" s="146"/>
      <c r="JKU34" s="146"/>
      <c r="JKV34" s="147"/>
      <c r="JLA34" s="146"/>
      <c r="JLC34" s="146"/>
      <c r="JLD34" s="146"/>
      <c r="JLE34" s="147"/>
      <c r="JLJ34" s="146"/>
      <c r="JLL34" s="146"/>
      <c r="JLM34" s="146"/>
      <c r="JLN34" s="147"/>
      <c r="JLS34" s="146"/>
      <c r="JLU34" s="146"/>
      <c r="JLV34" s="146"/>
      <c r="JLW34" s="147"/>
      <c r="JMB34" s="146"/>
      <c r="JMD34" s="146"/>
      <c r="JME34" s="146"/>
      <c r="JMF34" s="147"/>
      <c r="JMK34" s="146"/>
      <c r="JMM34" s="146"/>
      <c r="JMN34" s="146"/>
      <c r="JMO34" s="147"/>
      <c r="JMT34" s="146"/>
      <c r="JMV34" s="146"/>
      <c r="JMW34" s="146"/>
      <c r="JMX34" s="147"/>
      <c r="JNC34" s="146"/>
      <c r="JNE34" s="146"/>
      <c r="JNF34" s="146"/>
      <c r="JNG34" s="147"/>
      <c r="JNL34" s="146"/>
      <c r="JNN34" s="146"/>
      <c r="JNO34" s="146"/>
      <c r="JNP34" s="147"/>
      <c r="JNU34" s="146"/>
      <c r="JNW34" s="146"/>
      <c r="JNX34" s="146"/>
      <c r="JNY34" s="147"/>
      <c r="JOD34" s="146"/>
      <c r="JOF34" s="146"/>
      <c r="JOG34" s="146"/>
      <c r="JOH34" s="147"/>
      <c r="JOM34" s="146"/>
      <c r="JOO34" s="146"/>
      <c r="JOP34" s="146"/>
      <c r="JOQ34" s="147"/>
      <c r="JOV34" s="146"/>
      <c r="JOX34" s="146"/>
      <c r="JOY34" s="146"/>
      <c r="JOZ34" s="147"/>
      <c r="JPE34" s="146"/>
      <c r="JPG34" s="146"/>
      <c r="JPH34" s="146"/>
      <c r="JPI34" s="147"/>
      <c r="JPN34" s="146"/>
      <c r="JPP34" s="146"/>
      <c r="JPQ34" s="146"/>
      <c r="JPR34" s="147"/>
      <c r="JPW34" s="146"/>
      <c r="JPY34" s="146"/>
      <c r="JPZ34" s="146"/>
      <c r="JQA34" s="147"/>
      <c r="JQF34" s="146"/>
      <c r="JQH34" s="146"/>
      <c r="JQI34" s="146"/>
      <c r="JQJ34" s="147"/>
      <c r="JQO34" s="146"/>
      <c r="JQQ34" s="146"/>
      <c r="JQR34" s="146"/>
      <c r="JQS34" s="147"/>
      <c r="JQX34" s="146"/>
      <c r="JQZ34" s="146"/>
      <c r="JRA34" s="146"/>
      <c r="JRB34" s="147"/>
      <c r="JRG34" s="146"/>
      <c r="JRI34" s="146"/>
      <c r="JRJ34" s="146"/>
      <c r="JRK34" s="147"/>
      <c r="JRP34" s="146"/>
      <c r="JRR34" s="146"/>
      <c r="JRS34" s="146"/>
      <c r="JRT34" s="147"/>
      <c r="JRY34" s="146"/>
      <c r="JSA34" s="146"/>
      <c r="JSB34" s="146"/>
      <c r="JSC34" s="147"/>
      <c r="JSH34" s="146"/>
      <c r="JSJ34" s="146"/>
      <c r="JSK34" s="146"/>
      <c r="JSL34" s="147"/>
      <c r="JSQ34" s="146"/>
      <c r="JSS34" s="146"/>
      <c r="JST34" s="146"/>
      <c r="JSU34" s="147"/>
      <c r="JSZ34" s="146"/>
      <c r="JTB34" s="146"/>
      <c r="JTC34" s="146"/>
      <c r="JTD34" s="147"/>
      <c r="JTI34" s="146"/>
      <c r="JTK34" s="146"/>
      <c r="JTL34" s="146"/>
      <c r="JTM34" s="147"/>
      <c r="JTR34" s="146"/>
      <c r="JTT34" s="146"/>
      <c r="JTU34" s="146"/>
      <c r="JTV34" s="147"/>
      <c r="JUA34" s="146"/>
      <c r="JUC34" s="146"/>
      <c r="JUD34" s="146"/>
      <c r="JUE34" s="147"/>
      <c r="JUJ34" s="146"/>
      <c r="JUL34" s="146"/>
      <c r="JUM34" s="146"/>
      <c r="JUN34" s="147"/>
      <c r="JUS34" s="146"/>
      <c r="JUU34" s="146"/>
      <c r="JUV34" s="146"/>
      <c r="JUW34" s="147"/>
      <c r="JVB34" s="146"/>
      <c r="JVD34" s="146"/>
      <c r="JVE34" s="146"/>
      <c r="JVF34" s="147"/>
      <c r="JVK34" s="146"/>
      <c r="JVM34" s="146"/>
      <c r="JVN34" s="146"/>
      <c r="JVO34" s="147"/>
      <c r="JVT34" s="146"/>
      <c r="JVV34" s="146"/>
      <c r="JVW34" s="146"/>
      <c r="JVX34" s="147"/>
      <c r="JWC34" s="146"/>
      <c r="JWE34" s="146"/>
      <c r="JWF34" s="146"/>
      <c r="JWG34" s="147"/>
      <c r="JWL34" s="146"/>
      <c r="JWN34" s="146"/>
      <c r="JWO34" s="146"/>
      <c r="JWP34" s="147"/>
      <c r="JWU34" s="146"/>
      <c r="JWW34" s="146"/>
      <c r="JWX34" s="146"/>
      <c r="JWY34" s="147"/>
      <c r="JXD34" s="146"/>
      <c r="JXF34" s="146"/>
      <c r="JXG34" s="146"/>
      <c r="JXH34" s="147"/>
      <c r="JXM34" s="146"/>
      <c r="JXO34" s="146"/>
      <c r="JXP34" s="146"/>
      <c r="JXQ34" s="147"/>
      <c r="JXV34" s="146"/>
      <c r="JXX34" s="146"/>
      <c r="JXY34" s="146"/>
      <c r="JXZ34" s="147"/>
      <c r="JYE34" s="146"/>
      <c r="JYG34" s="146"/>
      <c r="JYH34" s="146"/>
      <c r="JYI34" s="147"/>
      <c r="JYN34" s="146"/>
      <c r="JYP34" s="146"/>
      <c r="JYQ34" s="146"/>
      <c r="JYR34" s="147"/>
      <c r="JYW34" s="146"/>
      <c r="JYY34" s="146"/>
      <c r="JYZ34" s="146"/>
      <c r="JZA34" s="147"/>
      <c r="JZF34" s="146"/>
      <c r="JZH34" s="146"/>
      <c r="JZI34" s="146"/>
      <c r="JZJ34" s="147"/>
      <c r="JZO34" s="146"/>
      <c r="JZQ34" s="146"/>
      <c r="JZR34" s="146"/>
      <c r="JZS34" s="147"/>
      <c r="JZX34" s="146"/>
      <c r="JZZ34" s="146"/>
      <c r="KAA34" s="146"/>
      <c r="KAB34" s="147"/>
      <c r="KAG34" s="146"/>
      <c r="KAI34" s="146"/>
      <c r="KAJ34" s="146"/>
      <c r="KAK34" s="147"/>
      <c r="KAP34" s="146"/>
      <c r="KAR34" s="146"/>
      <c r="KAS34" s="146"/>
      <c r="KAT34" s="147"/>
      <c r="KAY34" s="146"/>
      <c r="KBA34" s="146"/>
      <c r="KBB34" s="146"/>
      <c r="KBC34" s="147"/>
      <c r="KBH34" s="146"/>
      <c r="KBJ34" s="146"/>
      <c r="KBK34" s="146"/>
      <c r="KBL34" s="147"/>
      <c r="KBQ34" s="146"/>
      <c r="KBS34" s="146"/>
      <c r="KBT34" s="146"/>
      <c r="KBU34" s="147"/>
      <c r="KBZ34" s="146"/>
      <c r="KCB34" s="146"/>
      <c r="KCC34" s="146"/>
      <c r="KCD34" s="147"/>
      <c r="KCI34" s="146"/>
      <c r="KCK34" s="146"/>
      <c r="KCL34" s="146"/>
      <c r="KCM34" s="147"/>
      <c r="KCR34" s="146"/>
      <c r="KCT34" s="146"/>
      <c r="KCU34" s="146"/>
      <c r="KCV34" s="147"/>
      <c r="KDA34" s="146"/>
      <c r="KDC34" s="146"/>
      <c r="KDD34" s="146"/>
      <c r="KDE34" s="147"/>
      <c r="KDJ34" s="146"/>
      <c r="KDL34" s="146"/>
      <c r="KDM34" s="146"/>
      <c r="KDN34" s="147"/>
      <c r="KDS34" s="146"/>
      <c r="KDU34" s="146"/>
      <c r="KDV34" s="146"/>
      <c r="KDW34" s="147"/>
      <c r="KEB34" s="146"/>
      <c r="KED34" s="146"/>
      <c r="KEE34" s="146"/>
      <c r="KEF34" s="147"/>
      <c r="KEK34" s="146"/>
      <c r="KEM34" s="146"/>
      <c r="KEN34" s="146"/>
      <c r="KEO34" s="147"/>
      <c r="KET34" s="146"/>
      <c r="KEV34" s="146"/>
      <c r="KEW34" s="146"/>
      <c r="KEX34" s="147"/>
      <c r="KFC34" s="146"/>
      <c r="KFE34" s="146"/>
      <c r="KFF34" s="146"/>
      <c r="KFG34" s="147"/>
      <c r="KFL34" s="146"/>
      <c r="KFN34" s="146"/>
      <c r="KFO34" s="146"/>
      <c r="KFP34" s="147"/>
      <c r="KFU34" s="146"/>
      <c r="KFW34" s="146"/>
      <c r="KFX34" s="146"/>
      <c r="KFY34" s="147"/>
      <c r="KGD34" s="146"/>
      <c r="KGF34" s="146"/>
      <c r="KGG34" s="146"/>
      <c r="KGH34" s="147"/>
      <c r="KGM34" s="146"/>
      <c r="KGO34" s="146"/>
      <c r="KGP34" s="146"/>
      <c r="KGQ34" s="147"/>
      <c r="KGV34" s="146"/>
      <c r="KGX34" s="146"/>
      <c r="KGY34" s="146"/>
      <c r="KGZ34" s="147"/>
      <c r="KHE34" s="146"/>
      <c r="KHG34" s="146"/>
      <c r="KHH34" s="146"/>
      <c r="KHI34" s="147"/>
      <c r="KHN34" s="146"/>
      <c r="KHP34" s="146"/>
      <c r="KHQ34" s="146"/>
      <c r="KHR34" s="147"/>
      <c r="KHW34" s="146"/>
      <c r="KHY34" s="146"/>
      <c r="KHZ34" s="146"/>
      <c r="KIA34" s="147"/>
      <c r="KIF34" s="146"/>
      <c r="KIH34" s="146"/>
      <c r="KII34" s="146"/>
      <c r="KIJ34" s="147"/>
      <c r="KIO34" s="146"/>
      <c r="KIQ34" s="146"/>
      <c r="KIR34" s="146"/>
      <c r="KIS34" s="147"/>
      <c r="KIX34" s="146"/>
      <c r="KIZ34" s="146"/>
      <c r="KJA34" s="146"/>
      <c r="KJB34" s="147"/>
      <c r="KJG34" s="146"/>
      <c r="KJI34" s="146"/>
      <c r="KJJ34" s="146"/>
      <c r="KJK34" s="147"/>
      <c r="KJP34" s="146"/>
      <c r="KJR34" s="146"/>
      <c r="KJS34" s="146"/>
      <c r="KJT34" s="147"/>
      <c r="KJY34" s="146"/>
      <c r="KKA34" s="146"/>
      <c r="KKB34" s="146"/>
      <c r="KKC34" s="147"/>
      <c r="KKH34" s="146"/>
      <c r="KKJ34" s="146"/>
      <c r="KKK34" s="146"/>
      <c r="KKL34" s="147"/>
      <c r="KKQ34" s="146"/>
      <c r="KKS34" s="146"/>
      <c r="KKT34" s="146"/>
      <c r="KKU34" s="147"/>
      <c r="KKZ34" s="146"/>
      <c r="KLB34" s="146"/>
      <c r="KLC34" s="146"/>
      <c r="KLD34" s="147"/>
      <c r="KLI34" s="146"/>
      <c r="KLK34" s="146"/>
      <c r="KLL34" s="146"/>
      <c r="KLM34" s="147"/>
      <c r="KLR34" s="146"/>
      <c r="KLT34" s="146"/>
      <c r="KLU34" s="146"/>
      <c r="KLV34" s="147"/>
      <c r="KMA34" s="146"/>
      <c r="KMC34" s="146"/>
      <c r="KMD34" s="146"/>
      <c r="KME34" s="147"/>
      <c r="KMJ34" s="146"/>
      <c r="KML34" s="146"/>
      <c r="KMM34" s="146"/>
      <c r="KMN34" s="147"/>
      <c r="KMS34" s="146"/>
      <c r="KMU34" s="146"/>
      <c r="KMV34" s="146"/>
      <c r="KMW34" s="147"/>
      <c r="KNB34" s="146"/>
      <c r="KND34" s="146"/>
      <c r="KNE34" s="146"/>
      <c r="KNF34" s="147"/>
      <c r="KNK34" s="146"/>
      <c r="KNM34" s="146"/>
      <c r="KNN34" s="146"/>
      <c r="KNO34" s="147"/>
      <c r="KNT34" s="146"/>
      <c r="KNV34" s="146"/>
      <c r="KNW34" s="146"/>
      <c r="KNX34" s="147"/>
      <c r="KOC34" s="146"/>
      <c r="KOE34" s="146"/>
      <c r="KOF34" s="146"/>
      <c r="KOG34" s="147"/>
      <c r="KOL34" s="146"/>
      <c r="KON34" s="146"/>
      <c r="KOO34" s="146"/>
      <c r="KOP34" s="147"/>
      <c r="KOU34" s="146"/>
      <c r="KOW34" s="146"/>
      <c r="KOX34" s="146"/>
      <c r="KOY34" s="147"/>
      <c r="KPD34" s="146"/>
      <c r="KPF34" s="146"/>
      <c r="KPG34" s="146"/>
      <c r="KPH34" s="147"/>
      <c r="KPM34" s="146"/>
      <c r="KPO34" s="146"/>
      <c r="KPP34" s="146"/>
      <c r="KPQ34" s="147"/>
      <c r="KPV34" s="146"/>
      <c r="KPX34" s="146"/>
      <c r="KPY34" s="146"/>
      <c r="KPZ34" s="147"/>
      <c r="KQE34" s="146"/>
      <c r="KQG34" s="146"/>
      <c r="KQH34" s="146"/>
      <c r="KQI34" s="147"/>
      <c r="KQN34" s="146"/>
      <c r="KQP34" s="146"/>
      <c r="KQQ34" s="146"/>
      <c r="KQR34" s="147"/>
      <c r="KQW34" s="146"/>
      <c r="KQY34" s="146"/>
      <c r="KQZ34" s="146"/>
      <c r="KRA34" s="147"/>
      <c r="KRF34" s="146"/>
      <c r="KRH34" s="146"/>
      <c r="KRI34" s="146"/>
      <c r="KRJ34" s="147"/>
      <c r="KRO34" s="146"/>
      <c r="KRQ34" s="146"/>
      <c r="KRR34" s="146"/>
      <c r="KRS34" s="147"/>
      <c r="KRX34" s="146"/>
      <c r="KRZ34" s="146"/>
      <c r="KSA34" s="146"/>
      <c r="KSB34" s="147"/>
      <c r="KSG34" s="146"/>
      <c r="KSI34" s="146"/>
      <c r="KSJ34" s="146"/>
      <c r="KSK34" s="147"/>
      <c r="KSP34" s="146"/>
      <c r="KSR34" s="146"/>
      <c r="KSS34" s="146"/>
      <c r="KST34" s="147"/>
      <c r="KSY34" s="146"/>
      <c r="KTA34" s="146"/>
      <c r="KTB34" s="146"/>
      <c r="KTC34" s="147"/>
      <c r="KTH34" s="146"/>
      <c r="KTJ34" s="146"/>
      <c r="KTK34" s="146"/>
      <c r="KTL34" s="147"/>
      <c r="KTQ34" s="146"/>
      <c r="KTS34" s="146"/>
      <c r="KTT34" s="146"/>
      <c r="KTU34" s="147"/>
      <c r="KTZ34" s="146"/>
      <c r="KUB34" s="146"/>
      <c r="KUC34" s="146"/>
      <c r="KUD34" s="147"/>
      <c r="KUI34" s="146"/>
      <c r="KUK34" s="146"/>
      <c r="KUL34" s="146"/>
      <c r="KUM34" s="147"/>
      <c r="KUR34" s="146"/>
      <c r="KUT34" s="146"/>
      <c r="KUU34" s="146"/>
      <c r="KUV34" s="147"/>
      <c r="KVA34" s="146"/>
      <c r="KVC34" s="146"/>
      <c r="KVD34" s="146"/>
      <c r="KVE34" s="147"/>
      <c r="KVJ34" s="146"/>
      <c r="KVL34" s="146"/>
      <c r="KVM34" s="146"/>
      <c r="KVN34" s="147"/>
      <c r="KVS34" s="146"/>
      <c r="KVU34" s="146"/>
      <c r="KVV34" s="146"/>
      <c r="KVW34" s="147"/>
      <c r="KWB34" s="146"/>
      <c r="KWD34" s="146"/>
      <c r="KWE34" s="146"/>
      <c r="KWF34" s="147"/>
      <c r="KWK34" s="146"/>
      <c r="KWM34" s="146"/>
      <c r="KWN34" s="146"/>
      <c r="KWO34" s="147"/>
      <c r="KWT34" s="146"/>
      <c r="KWV34" s="146"/>
      <c r="KWW34" s="146"/>
      <c r="KWX34" s="147"/>
      <c r="KXC34" s="146"/>
      <c r="KXE34" s="146"/>
      <c r="KXF34" s="146"/>
      <c r="KXG34" s="147"/>
      <c r="KXL34" s="146"/>
      <c r="KXN34" s="146"/>
      <c r="KXO34" s="146"/>
      <c r="KXP34" s="147"/>
      <c r="KXU34" s="146"/>
      <c r="KXW34" s="146"/>
      <c r="KXX34" s="146"/>
      <c r="KXY34" s="147"/>
      <c r="KYD34" s="146"/>
      <c r="KYF34" s="146"/>
      <c r="KYG34" s="146"/>
      <c r="KYH34" s="147"/>
      <c r="KYM34" s="146"/>
      <c r="KYO34" s="146"/>
      <c r="KYP34" s="146"/>
      <c r="KYQ34" s="147"/>
      <c r="KYV34" s="146"/>
      <c r="KYX34" s="146"/>
      <c r="KYY34" s="146"/>
      <c r="KYZ34" s="147"/>
      <c r="KZE34" s="146"/>
      <c r="KZG34" s="146"/>
      <c r="KZH34" s="146"/>
      <c r="KZI34" s="147"/>
      <c r="KZN34" s="146"/>
      <c r="KZP34" s="146"/>
      <c r="KZQ34" s="146"/>
      <c r="KZR34" s="147"/>
      <c r="KZW34" s="146"/>
      <c r="KZY34" s="146"/>
      <c r="KZZ34" s="146"/>
      <c r="LAA34" s="147"/>
      <c r="LAF34" s="146"/>
      <c r="LAH34" s="146"/>
      <c r="LAI34" s="146"/>
      <c r="LAJ34" s="147"/>
      <c r="LAO34" s="146"/>
      <c r="LAQ34" s="146"/>
      <c r="LAR34" s="146"/>
      <c r="LAS34" s="147"/>
      <c r="LAX34" s="146"/>
      <c r="LAZ34" s="146"/>
      <c r="LBA34" s="146"/>
      <c r="LBB34" s="147"/>
      <c r="LBG34" s="146"/>
      <c r="LBI34" s="146"/>
      <c r="LBJ34" s="146"/>
      <c r="LBK34" s="147"/>
      <c r="LBP34" s="146"/>
      <c r="LBR34" s="146"/>
      <c r="LBS34" s="146"/>
      <c r="LBT34" s="147"/>
      <c r="LBY34" s="146"/>
      <c r="LCA34" s="146"/>
      <c r="LCB34" s="146"/>
      <c r="LCC34" s="147"/>
      <c r="LCH34" s="146"/>
      <c r="LCJ34" s="146"/>
      <c r="LCK34" s="146"/>
      <c r="LCL34" s="147"/>
      <c r="LCQ34" s="146"/>
      <c r="LCS34" s="146"/>
      <c r="LCT34" s="146"/>
      <c r="LCU34" s="147"/>
      <c r="LCZ34" s="146"/>
      <c r="LDB34" s="146"/>
      <c r="LDC34" s="146"/>
      <c r="LDD34" s="147"/>
      <c r="LDI34" s="146"/>
      <c r="LDK34" s="146"/>
      <c r="LDL34" s="146"/>
      <c r="LDM34" s="147"/>
      <c r="LDR34" s="146"/>
      <c r="LDT34" s="146"/>
      <c r="LDU34" s="146"/>
      <c r="LDV34" s="147"/>
      <c r="LEA34" s="146"/>
      <c r="LEC34" s="146"/>
      <c r="LED34" s="146"/>
      <c r="LEE34" s="147"/>
      <c r="LEJ34" s="146"/>
      <c r="LEL34" s="146"/>
      <c r="LEM34" s="146"/>
      <c r="LEN34" s="147"/>
      <c r="LES34" s="146"/>
      <c r="LEU34" s="146"/>
      <c r="LEV34" s="146"/>
      <c r="LEW34" s="147"/>
      <c r="LFB34" s="146"/>
      <c r="LFD34" s="146"/>
      <c r="LFE34" s="146"/>
      <c r="LFF34" s="147"/>
      <c r="LFK34" s="146"/>
      <c r="LFM34" s="146"/>
      <c r="LFN34" s="146"/>
      <c r="LFO34" s="147"/>
      <c r="LFT34" s="146"/>
      <c r="LFV34" s="146"/>
      <c r="LFW34" s="146"/>
      <c r="LFX34" s="147"/>
      <c r="LGC34" s="146"/>
      <c r="LGE34" s="146"/>
      <c r="LGF34" s="146"/>
      <c r="LGG34" s="147"/>
      <c r="LGL34" s="146"/>
      <c r="LGN34" s="146"/>
      <c r="LGO34" s="146"/>
      <c r="LGP34" s="147"/>
      <c r="LGU34" s="146"/>
      <c r="LGW34" s="146"/>
      <c r="LGX34" s="146"/>
      <c r="LGY34" s="147"/>
      <c r="LHD34" s="146"/>
      <c r="LHF34" s="146"/>
      <c r="LHG34" s="146"/>
      <c r="LHH34" s="147"/>
      <c r="LHM34" s="146"/>
      <c r="LHO34" s="146"/>
      <c r="LHP34" s="146"/>
      <c r="LHQ34" s="147"/>
      <c r="LHV34" s="146"/>
      <c r="LHX34" s="146"/>
      <c r="LHY34" s="146"/>
      <c r="LHZ34" s="147"/>
      <c r="LIE34" s="146"/>
      <c r="LIG34" s="146"/>
      <c r="LIH34" s="146"/>
      <c r="LII34" s="147"/>
      <c r="LIN34" s="146"/>
      <c r="LIP34" s="146"/>
      <c r="LIQ34" s="146"/>
      <c r="LIR34" s="147"/>
      <c r="LIW34" s="146"/>
      <c r="LIY34" s="146"/>
      <c r="LIZ34" s="146"/>
      <c r="LJA34" s="147"/>
      <c r="LJF34" s="146"/>
      <c r="LJH34" s="146"/>
      <c r="LJI34" s="146"/>
      <c r="LJJ34" s="147"/>
      <c r="LJO34" s="146"/>
      <c r="LJQ34" s="146"/>
      <c r="LJR34" s="146"/>
      <c r="LJS34" s="147"/>
      <c r="LJX34" s="146"/>
      <c r="LJZ34" s="146"/>
      <c r="LKA34" s="146"/>
      <c r="LKB34" s="147"/>
      <c r="LKG34" s="146"/>
      <c r="LKI34" s="146"/>
      <c r="LKJ34" s="146"/>
      <c r="LKK34" s="147"/>
      <c r="LKP34" s="146"/>
      <c r="LKR34" s="146"/>
      <c r="LKS34" s="146"/>
      <c r="LKT34" s="147"/>
      <c r="LKY34" s="146"/>
      <c r="LLA34" s="146"/>
      <c r="LLB34" s="146"/>
      <c r="LLC34" s="147"/>
      <c r="LLH34" s="146"/>
      <c r="LLJ34" s="146"/>
      <c r="LLK34" s="146"/>
      <c r="LLL34" s="147"/>
      <c r="LLQ34" s="146"/>
      <c r="LLS34" s="146"/>
      <c r="LLT34" s="146"/>
      <c r="LLU34" s="147"/>
      <c r="LLZ34" s="146"/>
      <c r="LMB34" s="146"/>
      <c r="LMC34" s="146"/>
      <c r="LMD34" s="147"/>
      <c r="LMI34" s="146"/>
      <c r="LMK34" s="146"/>
      <c r="LML34" s="146"/>
      <c r="LMM34" s="147"/>
      <c r="LMR34" s="146"/>
      <c r="LMT34" s="146"/>
      <c r="LMU34" s="146"/>
      <c r="LMV34" s="147"/>
      <c r="LNA34" s="146"/>
      <c r="LNC34" s="146"/>
      <c r="LND34" s="146"/>
      <c r="LNE34" s="147"/>
      <c r="LNJ34" s="146"/>
      <c r="LNL34" s="146"/>
      <c r="LNM34" s="146"/>
      <c r="LNN34" s="147"/>
      <c r="LNS34" s="146"/>
      <c r="LNU34" s="146"/>
      <c r="LNV34" s="146"/>
      <c r="LNW34" s="147"/>
      <c r="LOB34" s="146"/>
      <c r="LOD34" s="146"/>
      <c r="LOE34" s="146"/>
      <c r="LOF34" s="147"/>
      <c r="LOK34" s="146"/>
      <c r="LOM34" s="146"/>
      <c r="LON34" s="146"/>
      <c r="LOO34" s="147"/>
      <c r="LOT34" s="146"/>
      <c r="LOV34" s="146"/>
      <c r="LOW34" s="146"/>
      <c r="LOX34" s="147"/>
      <c r="LPC34" s="146"/>
      <c r="LPE34" s="146"/>
      <c r="LPF34" s="146"/>
      <c r="LPG34" s="147"/>
      <c r="LPL34" s="146"/>
      <c r="LPN34" s="146"/>
      <c r="LPO34" s="146"/>
      <c r="LPP34" s="147"/>
      <c r="LPU34" s="146"/>
      <c r="LPW34" s="146"/>
      <c r="LPX34" s="146"/>
      <c r="LPY34" s="147"/>
      <c r="LQD34" s="146"/>
      <c r="LQF34" s="146"/>
      <c r="LQG34" s="146"/>
      <c r="LQH34" s="147"/>
      <c r="LQM34" s="146"/>
      <c r="LQO34" s="146"/>
      <c r="LQP34" s="146"/>
      <c r="LQQ34" s="147"/>
      <c r="LQV34" s="146"/>
      <c r="LQX34" s="146"/>
      <c r="LQY34" s="146"/>
      <c r="LQZ34" s="147"/>
      <c r="LRE34" s="146"/>
      <c r="LRG34" s="146"/>
      <c r="LRH34" s="146"/>
      <c r="LRI34" s="147"/>
      <c r="LRN34" s="146"/>
      <c r="LRP34" s="146"/>
      <c r="LRQ34" s="146"/>
      <c r="LRR34" s="147"/>
      <c r="LRW34" s="146"/>
      <c r="LRY34" s="146"/>
      <c r="LRZ34" s="146"/>
      <c r="LSA34" s="147"/>
      <c r="LSF34" s="146"/>
      <c r="LSH34" s="146"/>
      <c r="LSI34" s="146"/>
      <c r="LSJ34" s="147"/>
      <c r="LSO34" s="146"/>
      <c r="LSQ34" s="146"/>
      <c r="LSR34" s="146"/>
      <c r="LSS34" s="147"/>
      <c r="LSX34" s="146"/>
      <c r="LSZ34" s="146"/>
      <c r="LTA34" s="146"/>
      <c r="LTB34" s="147"/>
      <c r="LTG34" s="146"/>
      <c r="LTI34" s="146"/>
      <c r="LTJ34" s="146"/>
      <c r="LTK34" s="147"/>
      <c r="LTP34" s="146"/>
      <c r="LTR34" s="146"/>
      <c r="LTS34" s="146"/>
      <c r="LTT34" s="147"/>
      <c r="LTY34" s="146"/>
      <c r="LUA34" s="146"/>
      <c r="LUB34" s="146"/>
      <c r="LUC34" s="147"/>
      <c r="LUH34" s="146"/>
      <c r="LUJ34" s="146"/>
      <c r="LUK34" s="146"/>
      <c r="LUL34" s="147"/>
      <c r="LUQ34" s="146"/>
      <c r="LUS34" s="146"/>
      <c r="LUT34" s="146"/>
      <c r="LUU34" s="147"/>
      <c r="LUZ34" s="146"/>
      <c r="LVB34" s="146"/>
      <c r="LVC34" s="146"/>
      <c r="LVD34" s="147"/>
      <c r="LVI34" s="146"/>
      <c r="LVK34" s="146"/>
      <c r="LVL34" s="146"/>
      <c r="LVM34" s="147"/>
      <c r="LVR34" s="146"/>
      <c r="LVT34" s="146"/>
      <c r="LVU34" s="146"/>
      <c r="LVV34" s="147"/>
      <c r="LWA34" s="146"/>
      <c r="LWC34" s="146"/>
      <c r="LWD34" s="146"/>
      <c r="LWE34" s="147"/>
      <c r="LWJ34" s="146"/>
      <c r="LWL34" s="146"/>
      <c r="LWM34" s="146"/>
      <c r="LWN34" s="147"/>
      <c r="LWS34" s="146"/>
      <c r="LWU34" s="146"/>
      <c r="LWV34" s="146"/>
      <c r="LWW34" s="147"/>
      <c r="LXB34" s="146"/>
      <c r="LXD34" s="146"/>
      <c r="LXE34" s="146"/>
      <c r="LXF34" s="147"/>
      <c r="LXK34" s="146"/>
      <c r="LXM34" s="146"/>
      <c r="LXN34" s="146"/>
      <c r="LXO34" s="147"/>
      <c r="LXT34" s="146"/>
      <c r="LXV34" s="146"/>
      <c r="LXW34" s="146"/>
      <c r="LXX34" s="147"/>
      <c r="LYC34" s="146"/>
      <c r="LYE34" s="146"/>
      <c r="LYF34" s="146"/>
      <c r="LYG34" s="147"/>
      <c r="LYL34" s="146"/>
      <c r="LYN34" s="146"/>
      <c r="LYO34" s="146"/>
      <c r="LYP34" s="147"/>
      <c r="LYU34" s="146"/>
      <c r="LYW34" s="146"/>
      <c r="LYX34" s="146"/>
      <c r="LYY34" s="147"/>
      <c r="LZD34" s="146"/>
      <c r="LZF34" s="146"/>
      <c r="LZG34" s="146"/>
      <c r="LZH34" s="147"/>
      <c r="LZM34" s="146"/>
      <c r="LZO34" s="146"/>
      <c r="LZP34" s="146"/>
      <c r="LZQ34" s="147"/>
      <c r="LZV34" s="146"/>
      <c r="LZX34" s="146"/>
      <c r="LZY34" s="146"/>
      <c r="LZZ34" s="147"/>
      <c r="MAE34" s="146"/>
      <c r="MAG34" s="146"/>
      <c r="MAH34" s="146"/>
      <c r="MAI34" s="147"/>
      <c r="MAN34" s="146"/>
      <c r="MAP34" s="146"/>
      <c r="MAQ34" s="146"/>
      <c r="MAR34" s="147"/>
      <c r="MAW34" s="146"/>
      <c r="MAY34" s="146"/>
      <c r="MAZ34" s="146"/>
      <c r="MBA34" s="147"/>
      <c r="MBF34" s="146"/>
      <c r="MBH34" s="146"/>
      <c r="MBI34" s="146"/>
      <c r="MBJ34" s="147"/>
      <c r="MBO34" s="146"/>
      <c r="MBQ34" s="146"/>
      <c r="MBR34" s="146"/>
      <c r="MBS34" s="147"/>
      <c r="MBX34" s="146"/>
      <c r="MBZ34" s="146"/>
      <c r="MCA34" s="146"/>
      <c r="MCB34" s="147"/>
      <c r="MCG34" s="146"/>
      <c r="MCI34" s="146"/>
      <c r="MCJ34" s="146"/>
      <c r="MCK34" s="147"/>
      <c r="MCP34" s="146"/>
      <c r="MCR34" s="146"/>
      <c r="MCS34" s="146"/>
      <c r="MCT34" s="147"/>
      <c r="MCY34" s="146"/>
      <c r="MDA34" s="146"/>
      <c r="MDB34" s="146"/>
      <c r="MDC34" s="147"/>
      <c r="MDH34" s="146"/>
      <c r="MDJ34" s="146"/>
      <c r="MDK34" s="146"/>
      <c r="MDL34" s="147"/>
      <c r="MDQ34" s="146"/>
      <c r="MDS34" s="146"/>
      <c r="MDT34" s="146"/>
      <c r="MDU34" s="147"/>
      <c r="MDZ34" s="146"/>
      <c r="MEB34" s="146"/>
      <c r="MEC34" s="146"/>
      <c r="MED34" s="147"/>
      <c r="MEI34" s="146"/>
      <c r="MEK34" s="146"/>
      <c r="MEL34" s="146"/>
      <c r="MEM34" s="147"/>
      <c r="MER34" s="146"/>
      <c r="MET34" s="146"/>
      <c r="MEU34" s="146"/>
      <c r="MEV34" s="147"/>
      <c r="MFA34" s="146"/>
      <c r="MFC34" s="146"/>
      <c r="MFD34" s="146"/>
      <c r="MFE34" s="147"/>
      <c r="MFJ34" s="146"/>
      <c r="MFL34" s="146"/>
      <c r="MFM34" s="146"/>
      <c r="MFN34" s="147"/>
      <c r="MFS34" s="146"/>
      <c r="MFU34" s="146"/>
      <c r="MFV34" s="146"/>
      <c r="MFW34" s="147"/>
      <c r="MGB34" s="146"/>
      <c r="MGD34" s="146"/>
      <c r="MGE34" s="146"/>
      <c r="MGF34" s="147"/>
      <c r="MGK34" s="146"/>
      <c r="MGM34" s="146"/>
      <c r="MGN34" s="146"/>
      <c r="MGO34" s="147"/>
      <c r="MGT34" s="146"/>
      <c r="MGV34" s="146"/>
      <c r="MGW34" s="146"/>
      <c r="MGX34" s="147"/>
      <c r="MHC34" s="146"/>
      <c r="MHE34" s="146"/>
      <c r="MHF34" s="146"/>
      <c r="MHG34" s="147"/>
      <c r="MHL34" s="146"/>
      <c r="MHN34" s="146"/>
      <c r="MHO34" s="146"/>
      <c r="MHP34" s="147"/>
      <c r="MHU34" s="146"/>
      <c r="MHW34" s="146"/>
      <c r="MHX34" s="146"/>
      <c r="MHY34" s="147"/>
      <c r="MID34" s="146"/>
      <c r="MIF34" s="146"/>
      <c r="MIG34" s="146"/>
      <c r="MIH34" s="147"/>
      <c r="MIM34" s="146"/>
      <c r="MIO34" s="146"/>
      <c r="MIP34" s="146"/>
      <c r="MIQ34" s="147"/>
      <c r="MIV34" s="146"/>
      <c r="MIX34" s="146"/>
      <c r="MIY34" s="146"/>
      <c r="MIZ34" s="147"/>
      <c r="MJE34" s="146"/>
      <c r="MJG34" s="146"/>
      <c r="MJH34" s="146"/>
      <c r="MJI34" s="147"/>
      <c r="MJN34" s="146"/>
      <c r="MJP34" s="146"/>
      <c r="MJQ34" s="146"/>
      <c r="MJR34" s="147"/>
      <c r="MJW34" s="146"/>
      <c r="MJY34" s="146"/>
      <c r="MJZ34" s="146"/>
      <c r="MKA34" s="147"/>
      <c r="MKF34" s="146"/>
      <c r="MKH34" s="146"/>
      <c r="MKI34" s="146"/>
      <c r="MKJ34" s="147"/>
      <c r="MKO34" s="146"/>
      <c r="MKQ34" s="146"/>
      <c r="MKR34" s="146"/>
      <c r="MKS34" s="147"/>
      <c r="MKX34" s="146"/>
      <c r="MKZ34" s="146"/>
      <c r="MLA34" s="146"/>
      <c r="MLB34" s="147"/>
      <c r="MLG34" s="146"/>
      <c r="MLI34" s="146"/>
      <c r="MLJ34" s="146"/>
      <c r="MLK34" s="147"/>
      <c r="MLP34" s="146"/>
      <c r="MLR34" s="146"/>
      <c r="MLS34" s="146"/>
      <c r="MLT34" s="147"/>
      <c r="MLY34" s="146"/>
      <c r="MMA34" s="146"/>
      <c r="MMB34" s="146"/>
      <c r="MMC34" s="147"/>
      <c r="MMH34" s="146"/>
      <c r="MMJ34" s="146"/>
      <c r="MMK34" s="146"/>
      <c r="MML34" s="147"/>
      <c r="MMQ34" s="146"/>
      <c r="MMS34" s="146"/>
      <c r="MMT34" s="146"/>
      <c r="MMU34" s="147"/>
      <c r="MMZ34" s="146"/>
      <c r="MNB34" s="146"/>
      <c r="MNC34" s="146"/>
      <c r="MND34" s="147"/>
      <c r="MNI34" s="146"/>
      <c r="MNK34" s="146"/>
      <c r="MNL34" s="146"/>
      <c r="MNM34" s="147"/>
      <c r="MNR34" s="146"/>
      <c r="MNT34" s="146"/>
      <c r="MNU34" s="146"/>
      <c r="MNV34" s="147"/>
      <c r="MOA34" s="146"/>
      <c r="MOC34" s="146"/>
      <c r="MOD34" s="146"/>
      <c r="MOE34" s="147"/>
      <c r="MOJ34" s="146"/>
      <c r="MOL34" s="146"/>
      <c r="MOM34" s="146"/>
      <c r="MON34" s="147"/>
      <c r="MOS34" s="146"/>
      <c r="MOU34" s="146"/>
      <c r="MOV34" s="146"/>
      <c r="MOW34" s="147"/>
      <c r="MPB34" s="146"/>
      <c r="MPD34" s="146"/>
      <c r="MPE34" s="146"/>
      <c r="MPF34" s="147"/>
      <c r="MPK34" s="146"/>
      <c r="MPM34" s="146"/>
      <c r="MPN34" s="146"/>
      <c r="MPO34" s="147"/>
      <c r="MPT34" s="146"/>
      <c r="MPV34" s="146"/>
      <c r="MPW34" s="146"/>
      <c r="MPX34" s="147"/>
      <c r="MQC34" s="146"/>
      <c r="MQE34" s="146"/>
      <c r="MQF34" s="146"/>
      <c r="MQG34" s="147"/>
      <c r="MQL34" s="146"/>
      <c r="MQN34" s="146"/>
      <c r="MQO34" s="146"/>
      <c r="MQP34" s="147"/>
      <c r="MQU34" s="146"/>
      <c r="MQW34" s="146"/>
      <c r="MQX34" s="146"/>
      <c r="MQY34" s="147"/>
      <c r="MRD34" s="146"/>
      <c r="MRF34" s="146"/>
      <c r="MRG34" s="146"/>
      <c r="MRH34" s="147"/>
      <c r="MRM34" s="146"/>
      <c r="MRO34" s="146"/>
      <c r="MRP34" s="146"/>
      <c r="MRQ34" s="147"/>
      <c r="MRV34" s="146"/>
      <c r="MRX34" s="146"/>
      <c r="MRY34" s="146"/>
      <c r="MRZ34" s="147"/>
      <c r="MSE34" s="146"/>
      <c r="MSG34" s="146"/>
      <c r="MSH34" s="146"/>
      <c r="MSI34" s="147"/>
      <c r="MSN34" s="146"/>
      <c r="MSP34" s="146"/>
      <c r="MSQ34" s="146"/>
      <c r="MSR34" s="147"/>
      <c r="MSW34" s="146"/>
      <c r="MSY34" s="146"/>
      <c r="MSZ34" s="146"/>
      <c r="MTA34" s="147"/>
      <c r="MTF34" s="146"/>
      <c r="MTH34" s="146"/>
      <c r="MTI34" s="146"/>
      <c r="MTJ34" s="147"/>
      <c r="MTO34" s="146"/>
      <c r="MTQ34" s="146"/>
      <c r="MTR34" s="146"/>
      <c r="MTS34" s="147"/>
      <c r="MTX34" s="146"/>
      <c r="MTZ34" s="146"/>
      <c r="MUA34" s="146"/>
      <c r="MUB34" s="147"/>
      <c r="MUG34" s="146"/>
      <c r="MUI34" s="146"/>
      <c r="MUJ34" s="146"/>
      <c r="MUK34" s="147"/>
      <c r="MUP34" s="146"/>
      <c r="MUR34" s="146"/>
      <c r="MUS34" s="146"/>
      <c r="MUT34" s="147"/>
      <c r="MUY34" s="146"/>
      <c r="MVA34" s="146"/>
      <c r="MVB34" s="146"/>
      <c r="MVC34" s="147"/>
      <c r="MVH34" s="146"/>
      <c r="MVJ34" s="146"/>
      <c r="MVK34" s="146"/>
      <c r="MVL34" s="147"/>
      <c r="MVQ34" s="146"/>
      <c r="MVS34" s="146"/>
      <c r="MVT34" s="146"/>
      <c r="MVU34" s="147"/>
      <c r="MVZ34" s="146"/>
      <c r="MWB34" s="146"/>
      <c r="MWC34" s="146"/>
      <c r="MWD34" s="147"/>
      <c r="MWI34" s="146"/>
      <c r="MWK34" s="146"/>
      <c r="MWL34" s="146"/>
      <c r="MWM34" s="147"/>
      <c r="MWR34" s="146"/>
      <c r="MWT34" s="146"/>
      <c r="MWU34" s="146"/>
      <c r="MWV34" s="147"/>
      <c r="MXA34" s="146"/>
      <c r="MXC34" s="146"/>
      <c r="MXD34" s="146"/>
      <c r="MXE34" s="147"/>
      <c r="MXJ34" s="146"/>
      <c r="MXL34" s="146"/>
      <c r="MXM34" s="146"/>
      <c r="MXN34" s="147"/>
      <c r="MXS34" s="146"/>
      <c r="MXU34" s="146"/>
      <c r="MXV34" s="146"/>
      <c r="MXW34" s="147"/>
      <c r="MYB34" s="146"/>
      <c r="MYD34" s="146"/>
      <c r="MYE34" s="146"/>
      <c r="MYF34" s="147"/>
      <c r="MYK34" s="146"/>
      <c r="MYM34" s="146"/>
      <c r="MYN34" s="146"/>
      <c r="MYO34" s="147"/>
      <c r="MYT34" s="146"/>
      <c r="MYV34" s="146"/>
      <c r="MYW34" s="146"/>
      <c r="MYX34" s="147"/>
      <c r="MZC34" s="146"/>
      <c r="MZE34" s="146"/>
      <c r="MZF34" s="146"/>
      <c r="MZG34" s="147"/>
      <c r="MZL34" s="146"/>
      <c r="MZN34" s="146"/>
      <c r="MZO34" s="146"/>
      <c r="MZP34" s="147"/>
      <c r="MZU34" s="146"/>
      <c r="MZW34" s="146"/>
      <c r="MZX34" s="146"/>
      <c r="MZY34" s="147"/>
      <c r="NAD34" s="146"/>
      <c r="NAF34" s="146"/>
      <c r="NAG34" s="146"/>
      <c r="NAH34" s="147"/>
      <c r="NAM34" s="146"/>
      <c r="NAO34" s="146"/>
      <c r="NAP34" s="146"/>
      <c r="NAQ34" s="147"/>
      <c r="NAV34" s="146"/>
      <c r="NAX34" s="146"/>
      <c r="NAY34" s="146"/>
      <c r="NAZ34" s="147"/>
      <c r="NBE34" s="146"/>
      <c r="NBG34" s="146"/>
      <c r="NBH34" s="146"/>
      <c r="NBI34" s="147"/>
      <c r="NBN34" s="146"/>
      <c r="NBP34" s="146"/>
      <c r="NBQ34" s="146"/>
      <c r="NBR34" s="147"/>
      <c r="NBW34" s="146"/>
      <c r="NBY34" s="146"/>
      <c r="NBZ34" s="146"/>
      <c r="NCA34" s="147"/>
      <c r="NCF34" s="146"/>
      <c r="NCH34" s="146"/>
      <c r="NCI34" s="146"/>
      <c r="NCJ34" s="147"/>
      <c r="NCO34" s="146"/>
      <c r="NCQ34" s="146"/>
      <c r="NCR34" s="146"/>
      <c r="NCS34" s="147"/>
      <c r="NCX34" s="146"/>
      <c r="NCZ34" s="146"/>
      <c r="NDA34" s="146"/>
      <c r="NDB34" s="147"/>
      <c r="NDG34" s="146"/>
      <c r="NDI34" s="146"/>
      <c r="NDJ34" s="146"/>
      <c r="NDK34" s="147"/>
      <c r="NDP34" s="146"/>
      <c r="NDR34" s="146"/>
      <c r="NDS34" s="146"/>
      <c r="NDT34" s="147"/>
      <c r="NDY34" s="146"/>
      <c r="NEA34" s="146"/>
      <c r="NEB34" s="146"/>
      <c r="NEC34" s="147"/>
      <c r="NEH34" s="146"/>
      <c r="NEJ34" s="146"/>
      <c r="NEK34" s="146"/>
      <c r="NEL34" s="147"/>
      <c r="NEQ34" s="146"/>
      <c r="NES34" s="146"/>
      <c r="NET34" s="146"/>
      <c r="NEU34" s="147"/>
      <c r="NEZ34" s="146"/>
      <c r="NFB34" s="146"/>
      <c r="NFC34" s="146"/>
      <c r="NFD34" s="147"/>
      <c r="NFI34" s="146"/>
      <c r="NFK34" s="146"/>
      <c r="NFL34" s="146"/>
      <c r="NFM34" s="147"/>
      <c r="NFR34" s="146"/>
      <c r="NFT34" s="146"/>
      <c r="NFU34" s="146"/>
      <c r="NFV34" s="147"/>
      <c r="NGA34" s="146"/>
      <c r="NGC34" s="146"/>
      <c r="NGD34" s="146"/>
      <c r="NGE34" s="147"/>
      <c r="NGJ34" s="146"/>
      <c r="NGL34" s="146"/>
      <c r="NGM34" s="146"/>
      <c r="NGN34" s="147"/>
      <c r="NGS34" s="146"/>
      <c r="NGU34" s="146"/>
      <c r="NGV34" s="146"/>
      <c r="NGW34" s="147"/>
      <c r="NHB34" s="146"/>
      <c r="NHD34" s="146"/>
      <c r="NHE34" s="146"/>
      <c r="NHF34" s="147"/>
      <c r="NHK34" s="146"/>
      <c r="NHM34" s="146"/>
      <c r="NHN34" s="146"/>
      <c r="NHO34" s="147"/>
      <c r="NHT34" s="146"/>
      <c r="NHV34" s="146"/>
      <c r="NHW34" s="146"/>
      <c r="NHX34" s="147"/>
      <c r="NIC34" s="146"/>
      <c r="NIE34" s="146"/>
      <c r="NIF34" s="146"/>
      <c r="NIG34" s="147"/>
      <c r="NIL34" s="146"/>
      <c r="NIN34" s="146"/>
      <c r="NIO34" s="146"/>
      <c r="NIP34" s="147"/>
      <c r="NIU34" s="146"/>
      <c r="NIW34" s="146"/>
      <c r="NIX34" s="146"/>
      <c r="NIY34" s="147"/>
      <c r="NJD34" s="146"/>
      <c r="NJF34" s="146"/>
      <c r="NJG34" s="146"/>
      <c r="NJH34" s="147"/>
      <c r="NJM34" s="146"/>
      <c r="NJO34" s="146"/>
      <c r="NJP34" s="146"/>
      <c r="NJQ34" s="147"/>
      <c r="NJV34" s="146"/>
      <c r="NJX34" s="146"/>
      <c r="NJY34" s="146"/>
      <c r="NJZ34" s="147"/>
      <c r="NKE34" s="146"/>
      <c r="NKG34" s="146"/>
      <c r="NKH34" s="146"/>
      <c r="NKI34" s="147"/>
      <c r="NKN34" s="146"/>
      <c r="NKP34" s="146"/>
      <c r="NKQ34" s="146"/>
      <c r="NKR34" s="147"/>
      <c r="NKW34" s="146"/>
      <c r="NKY34" s="146"/>
      <c r="NKZ34" s="146"/>
      <c r="NLA34" s="147"/>
      <c r="NLF34" s="146"/>
      <c r="NLH34" s="146"/>
      <c r="NLI34" s="146"/>
      <c r="NLJ34" s="147"/>
      <c r="NLO34" s="146"/>
      <c r="NLQ34" s="146"/>
      <c r="NLR34" s="146"/>
      <c r="NLS34" s="147"/>
      <c r="NLX34" s="146"/>
      <c r="NLZ34" s="146"/>
      <c r="NMA34" s="146"/>
      <c r="NMB34" s="147"/>
      <c r="NMG34" s="146"/>
      <c r="NMI34" s="146"/>
      <c r="NMJ34" s="146"/>
      <c r="NMK34" s="147"/>
      <c r="NMP34" s="146"/>
      <c r="NMR34" s="146"/>
      <c r="NMS34" s="146"/>
      <c r="NMT34" s="147"/>
      <c r="NMY34" s="146"/>
      <c r="NNA34" s="146"/>
      <c r="NNB34" s="146"/>
      <c r="NNC34" s="147"/>
      <c r="NNH34" s="146"/>
      <c r="NNJ34" s="146"/>
      <c r="NNK34" s="146"/>
      <c r="NNL34" s="147"/>
      <c r="NNQ34" s="146"/>
      <c r="NNS34" s="146"/>
      <c r="NNT34" s="146"/>
      <c r="NNU34" s="147"/>
      <c r="NNZ34" s="146"/>
      <c r="NOB34" s="146"/>
      <c r="NOC34" s="146"/>
      <c r="NOD34" s="147"/>
      <c r="NOI34" s="146"/>
      <c r="NOK34" s="146"/>
      <c r="NOL34" s="146"/>
      <c r="NOM34" s="147"/>
      <c r="NOR34" s="146"/>
      <c r="NOT34" s="146"/>
      <c r="NOU34" s="146"/>
      <c r="NOV34" s="147"/>
      <c r="NPA34" s="146"/>
      <c r="NPC34" s="146"/>
      <c r="NPD34" s="146"/>
      <c r="NPE34" s="147"/>
      <c r="NPJ34" s="146"/>
      <c r="NPL34" s="146"/>
      <c r="NPM34" s="146"/>
      <c r="NPN34" s="147"/>
      <c r="NPS34" s="146"/>
      <c r="NPU34" s="146"/>
      <c r="NPV34" s="146"/>
      <c r="NPW34" s="147"/>
      <c r="NQB34" s="146"/>
      <c r="NQD34" s="146"/>
      <c r="NQE34" s="146"/>
      <c r="NQF34" s="147"/>
      <c r="NQK34" s="146"/>
      <c r="NQM34" s="146"/>
      <c r="NQN34" s="146"/>
      <c r="NQO34" s="147"/>
      <c r="NQT34" s="146"/>
      <c r="NQV34" s="146"/>
      <c r="NQW34" s="146"/>
      <c r="NQX34" s="147"/>
      <c r="NRC34" s="146"/>
      <c r="NRE34" s="146"/>
      <c r="NRF34" s="146"/>
      <c r="NRG34" s="147"/>
      <c r="NRL34" s="146"/>
      <c r="NRN34" s="146"/>
      <c r="NRO34" s="146"/>
      <c r="NRP34" s="147"/>
      <c r="NRU34" s="146"/>
      <c r="NRW34" s="146"/>
      <c r="NRX34" s="146"/>
      <c r="NRY34" s="147"/>
      <c r="NSD34" s="146"/>
      <c r="NSF34" s="146"/>
      <c r="NSG34" s="146"/>
      <c r="NSH34" s="147"/>
      <c r="NSM34" s="146"/>
      <c r="NSO34" s="146"/>
      <c r="NSP34" s="146"/>
      <c r="NSQ34" s="147"/>
      <c r="NSV34" s="146"/>
      <c r="NSX34" s="146"/>
      <c r="NSY34" s="146"/>
      <c r="NSZ34" s="147"/>
      <c r="NTE34" s="146"/>
      <c r="NTG34" s="146"/>
      <c r="NTH34" s="146"/>
      <c r="NTI34" s="147"/>
      <c r="NTN34" s="146"/>
      <c r="NTP34" s="146"/>
      <c r="NTQ34" s="146"/>
      <c r="NTR34" s="147"/>
      <c r="NTW34" s="146"/>
      <c r="NTY34" s="146"/>
      <c r="NTZ34" s="146"/>
      <c r="NUA34" s="147"/>
      <c r="NUF34" s="146"/>
      <c r="NUH34" s="146"/>
      <c r="NUI34" s="146"/>
      <c r="NUJ34" s="147"/>
      <c r="NUO34" s="146"/>
      <c r="NUQ34" s="146"/>
      <c r="NUR34" s="146"/>
      <c r="NUS34" s="147"/>
      <c r="NUX34" s="146"/>
      <c r="NUZ34" s="146"/>
      <c r="NVA34" s="146"/>
      <c r="NVB34" s="147"/>
      <c r="NVG34" s="146"/>
      <c r="NVI34" s="146"/>
      <c r="NVJ34" s="146"/>
      <c r="NVK34" s="147"/>
      <c r="NVP34" s="146"/>
      <c r="NVR34" s="146"/>
      <c r="NVS34" s="146"/>
      <c r="NVT34" s="147"/>
      <c r="NVY34" s="146"/>
      <c r="NWA34" s="146"/>
      <c r="NWB34" s="146"/>
      <c r="NWC34" s="147"/>
      <c r="NWH34" s="146"/>
      <c r="NWJ34" s="146"/>
      <c r="NWK34" s="146"/>
      <c r="NWL34" s="147"/>
      <c r="NWQ34" s="146"/>
      <c r="NWS34" s="146"/>
      <c r="NWT34" s="146"/>
      <c r="NWU34" s="147"/>
      <c r="NWZ34" s="146"/>
      <c r="NXB34" s="146"/>
      <c r="NXC34" s="146"/>
      <c r="NXD34" s="147"/>
      <c r="NXI34" s="146"/>
      <c r="NXK34" s="146"/>
      <c r="NXL34" s="146"/>
      <c r="NXM34" s="147"/>
      <c r="NXR34" s="146"/>
      <c r="NXT34" s="146"/>
      <c r="NXU34" s="146"/>
      <c r="NXV34" s="147"/>
      <c r="NYA34" s="146"/>
      <c r="NYC34" s="146"/>
      <c r="NYD34" s="146"/>
      <c r="NYE34" s="147"/>
      <c r="NYJ34" s="146"/>
      <c r="NYL34" s="146"/>
      <c r="NYM34" s="146"/>
      <c r="NYN34" s="147"/>
      <c r="NYS34" s="146"/>
      <c r="NYU34" s="146"/>
      <c r="NYV34" s="146"/>
      <c r="NYW34" s="147"/>
      <c r="NZB34" s="146"/>
      <c r="NZD34" s="146"/>
      <c r="NZE34" s="146"/>
      <c r="NZF34" s="147"/>
      <c r="NZK34" s="146"/>
      <c r="NZM34" s="146"/>
      <c r="NZN34" s="146"/>
      <c r="NZO34" s="147"/>
      <c r="NZT34" s="146"/>
      <c r="NZV34" s="146"/>
      <c r="NZW34" s="146"/>
      <c r="NZX34" s="147"/>
      <c r="OAC34" s="146"/>
      <c r="OAE34" s="146"/>
      <c r="OAF34" s="146"/>
      <c r="OAG34" s="147"/>
      <c r="OAL34" s="146"/>
      <c r="OAN34" s="146"/>
      <c r="OAO34" s="146"/>
      <c r="OAP34" s="147"/>
      <c r="OAU34" s="146"/>
      <c r="OAW34" s="146"/>
      <c r="OAX34" s="146"/>
      <c r="OAY34" s="147"/>
      <c r="OBD34" s="146"/>
      <c r="OBF34" s="146"/>
      <c r="OBG34" s="146"/>
      <c r="OBH34" s="147"/>
      <c r="OBM34" s="146"/>
      <c r="OBO34" s="146"/>
      <c r="OBP34" s="146"/>
      <c r="OBQ34" s="147"/>
      <c r="OBV34" s="146"/>
      <c r="OBX34" s="146"/>
      <c r="OBY34" s="146"/>
      <c r="OBZ34" s="147"/>
      <c r="OCE34" s="146"/>
      <c r="OCG34" s="146"/>
      <c r="OCH34" s="146"/>
      <c r="OCI34" s="147"/>
      <c r="OCN34" s="146"/>
      <c r="OCP34" s="146"/>
      <c r="OCQ34" s="146"/>
      <c r="OCR34" s="147"/>
      <c r="OCW34" s="146"/>
      <c r="OCY34" s="146"/>
      <c r="OCZ34" s="146"/>
      <c r="ODA34" s="147"/>
      <c r="ODF34" s="146"/>
      <c r="ODH34" s="146"/>
      <c r="ODI34" s="146"/>
      <c r="ODJ34" s="147"/>
      <c r="ODO34" s="146"/>
      <c r="ODQ34" s="146"/>
      <c r="ODR34" s="146"/>
      <c r="ODS34" s="147"/>
      <c r="ODX34" s="146"/>
      <c r="ODZ34" s="146"/>
      <c r="OEA34" s="146"/>
      <c r="OEB34" s="147"/>
      <c r="OEG34" s="146"/>
      <c r="OEI34" s="146"/>
      <c r="OEJ34" s="146"/>
      <c r="OEK34" s="147"/>
      <c r="OEP34" s="146"/>
      <c r="OER34" s="146"/>
      <c r="OES34" s="146"/>
      <c r="OET34" s="147"/>
      <c r="OEY34" s="146"/>
      <c r="OFA34" s="146"/>
      <c r="OFB34" s="146"/>
      <c r="OFC34" s="147"/>
      <c r="OFH34" s="146"/>
      <c r="OFJ34" s="146"/>
      <c r="OFK34" s="146"/>
      <c r="OFL34" s="147"/>
      <c r="OFQ34" s="146"/>
      <c r="OFS34" s="146"/>
      <c r="OFT34" s="146"/>
      <c r="OFU34" s="147"/>
      <c r="OFZ34" s="146"/>
      <c r="OGB34" s="146"/>
      <c r="OGC34" s="146"/>
      <c r="OGD34" s="147"/>
      <c r="OGI34" s="146"/>
      <c r="OGK34" s="146"/>
      <c r="OGL34" s="146"/>
      <c r="OGM34" s="147"/>
      <c r="OGR34" s="146"/>
      <c r="OGT34" s="146"/>
      <c r="OGU34" s="146"/>
      <c r="OGV34" s="147"/>
      <c r="OHA34" s="146"/>
      <c r="OHC34" s="146"/>
      <c r="OHD34" s="146"/>
      <c r="OHE34" s="147"/>
      <c r="OHJ34" s="146"/>
      <c r="OHL34" s="146"/>
      <c r="OHM34" s="146"/>
      <c r="OHN34" s="147"/>
      <c r="OHS34" s="146"/>
      <c r="OHU34" s="146"/>
      <c r="OHV34" s="146"/>
      <c r="OHW34" s="147"/>
      <c r="OIB34" s="146"/>
      <c r="OID34" s="146"/>
      <c r="OIE34" s="146"/>
      <c r="OIF34" s="147"/>
      <c r="OIK34" s="146"/>
      <c r="OIM34" s="146"/>
      <c r="OIN34" s="146"/>
      <c r="OIO34" s="147"/>
      <c r="OIT34" s="146"/>
      <c r="OIV34" s="146"/>
      <c r="OIW34" s="146"/>
      <c r="OIX34" s="147"/>
      <c r="OJC34" s="146"/>
      <c r="OJE34" s="146"/>
      <c r="OJF34" s="146"/>
      <c r="OJG34" s="147"/>
      <c r="OJL34" s="146"/>
      <c r="OJN34" s="146"/>
      <c r="OJO34" s="146"/>
      <c r="OJP34" s="147"/>
      <c r="OJU34" s="146"/>
      <c r="OJW34" s="146"/>
      <c r="OJX34" s="146"/>
      <c r="OJY34" s="147"/>
      <c r="OKD34" s="146"/>
      <c r="OKF34" s="146"/>
      <c r="OKG34" s="146"/>
      <c r="OKH34" s="147"/>
      <c r="OKM34" s="146"/>
      <c r="OKO34" s="146"/>
      <c r="OKP34" s="146"/>
      <c r="OKQ34" s="147"/>
      <c r="OKV34" s="146"/>
      <c r="OKX34" s="146"/>
      <c r="OKY34" s="146"/>
      <c r="OKZ34" s="147"/>
      <c r="OLE34" s="146"/>
      <c r="OLG34" s="146"/>
      <c r="OLH34" s="146"/>
      <c r="OLI34" s="147"/>
      <c r="OLN34" s="146"/>
      <c r="OLP34" s="146"/>
      <c r="OLQ34" s="146"/>
      <c r="OLR34" s="147"/>
      <c r="OLW34" s="146"/>
      <c r="OLY34" s="146"/>
      <c r="OLZ34" s="146"/>
      <c r="OMA34" s="147"/>
      <c r="OMF34" s="146"/>
      <c r="OMH34" s="146"/>
      <c r="OMI34" s="146"/>
      <c r="OMJ34" s="147"/>
      <c r="OMO34" s="146"/>
      <c r="OMQ34" s="146"/>
      <c r="OMR34" s="146"/>
      <c r="OMS34" s="147"/>
      <c r="OMX34" s="146"/>
      <c r="OMZ34" s="146"/>
      <c r="ONA34" s="146"/>
      <c r="ONB34" s="147"/>
      <c r="ONG34" s="146"/>
      <c r="ONI34" s="146"/>
      <c r="ONJ34" s="146"/>
      <c r="ONK34" s="147"/>
      <c r="ONP34" s="146"/>
      <c r="ONR34" s="146"/>
      <c r="ONS34" s="146"/>
      <c r="ONT34" s="147"/>
      <c r="ONY34" s="146"/>
      <c r="OOA34" s="146"/>
      <c r="OOB34" s="146"/>
      <c r="OOC34" s="147"/>
      <c r="OOH34" s="146"/>
      <c r="OOJ34" s="146"/>
      <c r="OOK34" s="146"/>
      <c r="OOL34" s="147"/>
      <c r="OOQ34" s="146"/>
      <c r="OOS34" s="146"/>
      <c r="OOT34" s="146"/>
      <c r="OOU34" s="147"/>
      <c r="OOZ34" s="146"/>
      <c r="OPB34" s="146"/>
      <c r="OPC34" s="146"/>
      <c r="OPD34" s="147"/>
      <c r="OPI34" s="146"/>
      <c r="OPK34" s="146"/>
      <c r="OPL34" s="146"/>
      <c r="OPM34" s="147"/>
      <c r="OPR34" s="146"/>
      <c r="OPT34" s="146"/>
      <c r="OPU34" s="146"/>
      <c r="OPV34" s="147"/>
      <c r="OQA34" s="146"/>
      <c r="OQC34" s="146"/>
      <c r="OQD34" s="146"/>
      <c r="OQE34" s="147"/>
      <c r="OQJ34" s="146"/>
      <c r="OQL34" s="146"/>
      <c r="OQM34" s="146"/>
      <c r="OQN34" s="147"/>
      <c r="OQS34" s="146"/>
      <c r="OQU34" s="146"/>
      <c r="OQV34" s="146"/>
      <c r="OQW34" s="147"/>
      <c r="ORB34" s="146"/>
      <c r="ORD34" s="146"/>
      <c r="ORE34" s="146"/>
      <c r="ORF34" s="147"/>
      <c r="ORK34" s="146"/>
      <c r="ORM34" s="146"/>
      <c r="ORN34" s="146"/>
      <c r="ORO34" s="147"/>
      <c r="ORT34" s="146"/>
      <c r="ORV34" s="146"/>
      <c r="ORW34" s="146"/>
      <c r="ORX34" s="147"/>
      <c r="OSC34" s="146"/>
      <c r="OSE34" s="146"/>
      <c r="OSF34" s="146"/>
      <c r="OSG34" s="147"/>
      <c r="OSL34" s="146"/>
      <c r="OSN34" s="146"/>
      <c r="OSO34" s="146"/>
      <c r="OSP34" s="147"/>
      <c r="OSU34" s="146"/>
      <c r="OSW34" s="146"/>
      <c r="OSX34" s="146"/>
      <c r="OSY34" s="147"/>
      <c r="OTD34" s="146"/>
      <c r="OTF34" s="146"/>
      <c r="OTG34" s="146"/>
      <c r="OTH34" s="147"/>
      <c r="OTM34" s="146"/>
      <c r="OTO34" s="146"/>
      <c r="OTP34" s="146"/>
      <c r="OTQ34" s="147"/>
      <c r="OTV34" s="146"/>
      <c r="OTX34" s="146"/>
      <c r="OTY34" s="146"/>
      <c r="OTZ34" s="147"/>
      <c r="OUE34" s="146"/>
      <c r="OUG34" s="146"/>
      <c r="OUH34" s="146"/>
      <c r="OUI34" s="147"/>
      <c r="OUN34" s="146"/>
      <c r="OUP34" s="146"/>
      <c r="OUQ34" s="146"/>
      <c r="OUR34" s="147"/>
      <c r="OUW34" s="146"/>
      <c r="OUY34" s="146"/>
      <c r="OUZ34" s="146"/>
      <c r="OVA34" s="147"/>
      <c r="OVF34" s="146"/>
      <c r="OVH34" s="146"/>
      <c r="OVI34" s="146"/>
      <c r="OVJ34" s="147"/>
      <c r="OVO34" s="146"/>
      <c r="OVQ34" s="146"/>
      <c r="OVR34" s="146"/>
      <c r="OVS34" s="147"/>
      <c r="OVX34" s="146"/>
      <c r="OVZ34" s="146"/>
      <c r="OWA34" s="146"/>
      <c r="OWB34" s="147"/>
      <c r="OWG34" s="146"/>
      <c r="OWI34" s="146"/>
      <c r="OWJ34" s="146"/>
      <c r="OWK34" s="147"/>
      <c r="OWP34" s="146"/>
      <c r="OWR34" s="146"/>
      <c r="OWS34" s="146"/>
      <c r="OWT34" s="147"/>
      <c r="OWY34" s="146"/>
      <c r="OXA34" s="146"/>
      <c r="OXB34" s="146"/>
      <c r="OXC34" s="147"/>
      <c r="OXH34" s="146"/>
      <c r="OXJ34" s="146"/>
      <c r="OXK34" s="146"/>
      <c r="OXL34" s="147"/>
      <c r="OXQ34" s="146"/>
      <c r="OXS34" s="146"/>
      <c r="OXT34" s="146"/>
      <c r="OXU34" s="147"/>
      <c r="OXZ34" s="146"/>
      <c r="OYB34" s="146"/>
      <c r="OYC34" s="146"/>
      <c r="OYD34" s="147"/>
      <c r="OYI34" s="146"/>
      <c r="OYK34" s="146"/>
      <c r="OYL34" s="146"/>
      <c r="OYM34" s="147"/>
      <c r="OYR34" s="146"/>
      <c r="OYT34" s="146"/>
      <c r="OYU34" s="146"/>
      <c r="OYV34" s="147"/>
      <c r="OZA34" s="146"/>
      <c r="OZC34" s="146"/>
      <c r="OZD34" s="146"/>
      <c r="OZE34" s="147"/>
      <c r="OZJ34" s="146"/>
      <c r="OZL34" s="146"/>
      <c r="OZM34" s="146"/>
      <c r="OZN34" s="147"/>
      <c r="OZS34" s="146"/>
      <c r="OZU34" s="146"/>
      <c r="OZV34" s="146"/>
      <c r="OZW34" s="147"/>
      <c r="PAB34" s="146"/>
      <c r="PAD34" s="146"/>
      <c r="PAE34" s="146"/>
      <c r="PAF34" s="147"/>
      <c r="PAK34" s="146"/>
      <c r="PAM34" s="146"/>
      <c r="PAN34" s="146"/>
      <c r="PAO34" s="147"/>
      <c r="PAT34" s="146"/>
      <c r="PAV34" s="146"/>
      <c r="PAW34" s="146"/>
      <c r="PAX34" s="147"/>
      <c r="PBC34" s="146"/>
      <c r="PBE34" s="146"/>
      <c r="PBF34" s="146"/>
      <c r="PBG34" s="147"/>
      <c r="PBL34" s="146"/>
      <c r="PBN34" s="146"/>
      <c r="PBO34" s="146"/>
      <c r="PBP34" s="147"/>
      <c r="PBU34" s="146"/>
      <c r="PBW34" s="146"/>
      <c r="PBX34" s="146"/>
      <c r="PBY34" s="147"/>
      <c r="PCD34" s="146"/>
      <c r="PCF34" s="146"/>
      <c r="PCG34" s="146"/>
      <c r="PCH34" s="147"/>
      <c r="PCM34" s="146"/>
      <c r="PCO34" s="146"/>
      <c r="PCP34" s="146"/>
      <c r="PCQ34" s="147"/>
      <c r="PCV34" s="146"/>
      <c r="PCX34" s="146"/>
      <c r="PCY34" s="146"/>
      <c r="PCZ34" s="147"/>
      <c r="PDE34" s="146"/>
      <c r="PDG34" s="146"/>
      <c r="PDH34" s="146"/>
      <c r="PDI34" s="147"/>
      <c r="PDN34" s="146"/>
      <c r="PDP34" s="146"/>
      <c r="PDQ34" s="146"/>
      <c r="PDR34" s="147"/>
      <c r="PDW34" s="146"/>
      <c r="PDY34" s="146"/>
      <c r="PDZ34" s="146"/>
      <c r="PEA34" s="147"/>
      <c r="PEF34" s="146"/>
      <c r="PEH34" s="146"/>
      <c r="PEI34" s="146"/>
      <c r="PEJ34" s="147"/>
      <c r="PEO34" s="146"/>
      <c r="PEQ34" s="146"/>
      <c r="PER34" s="146"/>
      <c r="PES34" s="147"/>
      <c r="PEX34" s="146"/>
      <c r="PEZ34" s="146"/>
      <c r="PFA34" s="146"/>
      <c r="PFB34" s="147"/>
      <c r="PFG34" s="146"/>
      <c r="PFI34" s="146"/>
      <c r="PFJ34" s="146"/>
      <c r="PFK34" s="147"/>
      <c r="PFP34" s="146"/>
      <c r="PFR34" s="146"/>
      <c r="PFS34" s="146"/>
      <c r="PFT34" s="147"/>
      <c r="PFY34" s="146"/>
      <c r="PGA34" s="146"/>
      <c r="PGB34" s="146"/>
      <c r="PGC34" s="147"/>
      <c r="PGH34" s="146"/>
      <c r="PGJ34" s="146"/>
      <c r="PGK34" s="146"/>
      <c r="PGL34" s="147"/>
      <c r="PGQ34" s="146"/>
      <c r="PGS34" s="146"/>
      <c r="PGT34" s="146"/>
      <c r="PGU34" s="147"/>
      <c r="PGZ34" s="146"/>
      <c r="PHB34" s="146"/>
      <c r="PHC34" s="146"/>
      <c r="PHD34" s="147"/>
      <c r="PHI34" s="146"/>
      <c r="PHK34" s="146"/>
      <c r="PHL34" s="146"/>
      <c r="PHM34" s="147"/>
      <c r="PHR34" s="146"/>
      <c r="PHT34" s="146"/>
      <c r="PHU34" s="146"/>
      <c r="PHV34" s="147"/>
      <c r="PIA34" s="146"/>
      <c r="PIC34" s="146"/>
      <c r="PID34" s="146"/>
      <c r="PIE34" s="147"/>
      <c r="PIJ34" s="146"/>
      <c r="PIL34" s="146"/>
      <c r="PIM34" s="146"/>
      <c r="PIN34" s="147"/>
      <c r="PIS34" s="146"/>
      <c r="PIU34" s="146"/>
      <c r="PIV34" s="146"/>
      <c r="PIW34" s="147"/>
      <c r="PJB34" s="146"/>
      <c r="PJD34" s="146"/>
      <c r="PJE34" s="146"/>
      <c r="PJF34" s="147"/>
      <c r="PJK34" s="146"/>
      <c r="PJM34" s="146"/>
      <c r="PJN34" s="146"/>
      <c r="PJO34" s="147"/>
      <c r="PJT34" s="146"/>
      <c r="PJV34" s="146"/>
      <c r="PJW34" s="146"/>
      <c r="PJX34" s="147"/>
      <c r="PKC34" s="146"/>
      <c r="PKE34" s="146"/>
      <c r="PKF34" s="146"/>
      <c r="PKG34" s="147"/>
      <c r="PKL34" s="146"/>
      <c r="PKN34" s="146"/>
      <c r="PKO34" s="146"/>
      <c r="PKP34" s="147"/>
      <c r="PKU34" s="146"/>
      <c r="PKW34" s="146"/>
      <c r="PKX34" s="146"/>
      <c r="PKY34" s="147"/>
      <c r="PLD34" s="146"/>
      <c r="PLF34" s="146"/>
      <c r="PLG34" s="146"/>
      <c r="PLH34" s="147"/>
      <c r="PLM34" s="146"/>
      <c r="PLO34" s="146"/>
      <c r="PLP34" s="146"/>
      <c r="PLQ34" s="147"/>
      <c r="PLV34" s="146"/>
      <c r="PLX34" s="146"/>
      <c r="PLY34" s="146"/>
      <c r="PLZ34" s="147"/>
      <c r="PME34" s="146"/>
      <c r="PMG34" s="146"/>
      <c r="PMH34" s="146"/>
      <c r="PMI34" s="147"/>
      <c r="PMN34" s="146"/>
      <c r="PMP34" s="146"/>
      <c r="PMQ34" s="146"/>
      <c r="PMR34" s="147"/>
      <c r="PMW34" s="146"/>
      <c r="PMY34" s="146"/>
      <c r="PMZ34" s="146"/>
      <c r="PNA34" s="147"/>
      <c r="PNF34" s="146"/>
      <c r="PNH34" s="146"/>
      <c r="PNI34" s="146"/>
      <c r="PNJ34" s="147"/>
      <c r="PNO34" s="146"/>
      <c r="PNQ34" s="146"/>
      <c r="PNR34" s="146"/>
      <c r="PNS34" s="147"/>
      <c r="PNX34" s="146"/>
      <c r="PNZ34" s="146"/>
      <c r="POA34" s="146"/>
      <c r="POB34" s="147"/>
      <c r="POG34" s="146"/>
      <c r="POI34" s="146"/>
      <c r="POJ34" s="146"/>
      <c r="POK34" s="147"/>
      <c r="POP34" s="146"/>
      <c r="POR34" s="146"/>
      <c r="POS34" s="146"/>
      <c r="POT34" s="147"/>
      <c r="POY34" s="146"/>
      <c r="PPA34" s="146"/>
      <c r="PPB34" s="146"/>
      <c r="PPC34" s="147"/>
      <c r="PPH34" s="146"/>
      <c r="PPJ34" s="146"/>
      <c r="PPK34" s="146"/>
      <c r="PPL34" s="147"/>
      <c r="PPQ34" s="146"/>
      <c r="PPS34" s="146"/>
      <c r="PPT34" s="146"/>
      <c r="PPU34" s="147"/>
      <c r="PPZ34" s="146"/>
      <c r="PQB34" s="146"/>
      <c r="PQC34" s="146"/>
      <c r="PQD34" s="147"/>
      <c r="PQI34" s="146"/>
      <c r="PQK34" s="146"/>
      <c r="PQL34" s="146"/>
      <c r="PQM34" s="147"/>
      <c r="PQR34" s="146"/>
      <c r="PQT34" s="146"/>
      <c r="PQU34" s="146"/>
      <c r="PQV34" s="147"/>
      <c r="PRA34" s="146"/>
      <c r="PRC34" s="146"/>
      <c r="PRD34" s="146"/>
      <c r="PRE34" s="147"/>
      <c r="PRJ34" s="146"/>
      <c r="PRL34" s="146"/>
      <c r="PRM34" s="146"/>
      <c r="PRN34" s="147"/>
      <c r="PRS34" s="146"/>
      <c r="PRU34" s="146"/>
      <c r="PRV34" s="146"/>
      <c r="PRW34" s="147"/>
      <c r="PSB34" s="146"/>
      <c r="PSD34" s="146"/>
      <c r="PSE34" s="146"/>
      <c r="PSF34" s="147"/>
      <c r="PSK34" s="146"/>
      <c r="PSM34" s="146"/>
      <c r="PSN34" s="146"/>
      <c r="PSO34" s="147"/>
      <c r="PST34" s="146"/>
      <c r="PSV34" s="146"/>
      <c r="PSW34" s="146"/>
      <c r="PSX34" s="147"/>
      <c r="PTC34" s="146"/>
      <c r="PTE34" s="146"/>
      <c r="PTF34" s="146"/>
      <c r="PTG34" s="147"/>
      <c r="PTL34" s="146"/>
      <c r="PTN34" s="146"/>
      <c r="PTO34" s="146"/>
      <c r="PTP34" s="147"/>
      <c r="PTU34" s="146"/>
      <c r="PTW34" s="146"/>
      <c r="PTX34" s="146"/>
      <c r="PTY34" s="147"/>
      <c r="PUD34" s="146"/>
      <c r="PUF34" s="146"/>
      <c r="PUG34" s="146"/>
      <c r="PUH34" s="147"/>
      <c r="PUM34" s="146"/>
      <c r="PUO34" s="146"/>
      <c r="PUP34" s="146"/>
      <c r="PUQ34" s="147"/>
      <c r="PUV34" s="146"/>
      <c r="PUX34" s="146"/>
      <c r="PUY34" s="146"/>
      <c r="PUZ34" s="147"/>
      <c r="PVE34" s="146"/>
      <c r="PVG34" s="146"/>
      <c r="PVH34" s="146"/>
      <c r="PVI34" s="147"/>
      <c r="PVN34" s="146"/>
      <c r="PVP34" s="146"/>
      <c r="PVQ34" s="146"/>
      <c r="PVR34" s="147"/>
      <c r="PVW34" s="146"/>
      <c r="PVY34" s="146"/>
      <c r="PVZ34" s="146"/>
      <c r="PWA34" s="147"/>
      <c r="PWF34" s="146"/>
      <c r="PWH34" s="146"/>
      <c r="PWI34" s="146"/>
      <c r="PWJ34" s="147"/>
      <c r="PWO34" s="146"/>
      <c r="PWQ34" s="146"/>
      <c r="PWR34" s="146"/>
      <c r="PWS34" s="147"/>
      <c r="PWX34" s="146"/>
      <c r="PWZ34" s="146"/>
      <c r="PXA34" s="146"/>
      <c r="PXB34" s="147"/>
      <c r="PXG34" s="146"/>
      <c r="PXI34" s="146"/>
      <c r="PXJ34" s="146"/>
      <c r="PXK34" s="147"/>
      <c r="PXP34" s="146"/>
      <c r="PXR34" s="146"/>
      <c r="PXS34" s="146"/>
      <c r="PXT34" s="147"/>
      <c r="PXY34" s="146"/>
      <c r="PYA34" s="146"/>
      <c r="PYB34" s="146"/>
      <c r="PYC34" s="147"/>
      <c r="PYH34" s="146"/>
      <c r="PYJ34" s="146"/>
      <c r="PYK34" s="146"/>
      <c r="PYL34" s="147"/>
      <c r="PYQ34" s="146"/>
      <c r="PYS34" s="146"/>
      <c r="PYT34" s="146"/>
      <c r="PYU34" s="147"/>
      <c r="PYZ34" s="146"/>
      <c r="PZB34" s="146"/>
      <c r="PZC34" s="146"/>
      <c r="PZD34" s="147"/>
      <c r="PZI34" s="146"/>
      <c r="PZK34" s="146"/>
      <c r="PZL34" s="146"/>
      <c r="PZM34" s="147"/>
      <c r="PZR34" s="146"/>
      <c r="PZT34" s="146"/>
      <c r="PZU34" s="146"/>
      <c r="PZV34" s="147"/>
      <c r="QAA34" s="146"/>
      <c r="QAC34" s="146"/>
      <c r="QAD34" s="146"/>
      <c r="QAE34" s="147"/>
      <c r="QAJ34" s="146"/>
      <c r="QAL34" s="146"/>
      <c r="QAM34" s="146"/>
      <c r="QAN34" s="147"/>
      <c r="QAS34" s="146"/>
      <c r="QAU34" s="146"/>
      <c r="QAV34" s="146"/>
      <c r="QAW34" s="147"/>
      <c r="QBB34" s="146"/>
      <c r="QBD34" s="146"/>
      <c r="QBE34" s="146"/>
      <c r="QBF34" s="147"/>
      <c r="QBK34" s="146"/>
      <c r="QBM34" s="146"/>
      <c r="QBN34" s="146"/>
      <c r="QBO34" s="147"/>
      <c r="QBT34" s="146"/>
      <c r="QBV34" s="146"/>
      <c r="QBW34" s="146"/>
      <c r="QBX34" s="147"/>
      <c r="QCC34" s="146"/>
      <c r="QCE34" s="146"/>
      <c r="QCF34" s="146"/>
      <c r="QCG34" s="147"/>
      <c r="QCL34" s="146"/>
      <c r="QCN34" s="146"/>
      <c r="QCO34" s="146"/>
      <c r="QCP34" s="147"/>
      <c r="QCU34" s="146"/>
      <c r="QCW34" s="146"/>
      <c r="QCX34" s="146"/>
      <c r="QCY34" s="147"/>
      <c r="QDD34" s="146"/>
      <c r="QDF34" s="146"/>
      <c r="QDG34" s="146"/>
      <c r="QDH34" s="147"/>
      <c r="QDM34" s="146"/>
      <c r="QDO34" s="146"/>
      <c r="QDP34" s="146"/>
      <c r="QDQ34" s="147"/>
      <c r="QDV34" s="146"/>
      <c r="QDX34" s="146"/>
      <c r="QDY34" s="146"/>
      <c r="QDZ34" s="147"/>
      <c r="QEE34" s="146"/>
      <c r="QEG34" s="146"/>
      <c r="QEH34" s="146"/>
      <c r="QEI34" s="147"/>
      <c r="QEN34" s="146"/>
      <c r="QEP34" s="146"/>
      <c r="QEQ34" s="146"/>
      <c r="QER34" s="147"/>
      <c r="QEW34" s="146"/>
      <c r="QEY34" s="146"/>
      <c r="QEZ34" s="146"/>
      <c r="QFA34" s="147"/>
      <c r="QFF34" s="146"/>
      <c r="QFH34" s="146"/>
      <c r="QFI34" s="146"/>
      <c r="QFJ34" s="147"/>
      <c r="QFO34" s="146"/>
      <c r="QFQ34" s="146"/>
      <c r="QFR34" s="146"/>
      <c r="QFS34" s="147"/>
      <c r="QFX34" s="146"/>
      <c r="QFZ34" s="146"/>
      <c r="QGA34" s="146"/>
      <c r="QGB34" s="147"/>
      <c r="QGG34" s="146"/>
      <c r="QGI34" s="146"/>
      <c r="QGJ34" s="146"/>
      <c r="QGK34" s="147"/>
      <c r="QGP34" s="146"/>
      <c r="QGR34" s="146"/>
      <c r="QGS34" s="146"/>
      <c r="QGT34" s="147"/>
      <c r="QGY34" s="146"/>
      <c r="QHA34" s="146"/>
      <c r="QHB34" s="146"/>
      <c r="QHC34" s="147"/>
      <c r="QHH34" s="146"/>
      <c r="QHJ34" s="146"/>
      <c r="QHK34" s="146"/>
      <c r="QHL34" s="147"/>
      <c r="QHQ34" s="146"/>
      <c r="QHS34" s="146"/>
      <c r="QHT34" s="146"/>
      <c r="QHU34" s="147"/>
      <c r="QHZ34" s="146"/>
      <c r="QIB34" s="146"/>
      <c r="QIC34" s="146"/>
      <c r="QID34" s="147"/>
      <c r="QII34" s="146"/>
      <c r="QIK34" s="146"/>
      <c r="QIL34" s="146"/>
      <c r="QIM34" s="147"/>
      <c r="QIR34" s="146"/>
      <c r="QIT34" s="146"/>
      <c r="QIU34" s="146"/>
      <c r="QIV34" s="147"/>
      <c r="QJA34" s="146"/>
      <c r="QJC34" s="146"/>
      <c r="QJD34" s="146"/>
      <c r="QJE34" s="147"/>
      <c r="QJJ34" s="146"/>
      <c r="QJL34" s="146"/>
      <c r="QJM34" s="146"/>
      <c r="QJN34" s="147"/>
      <c r="QJS34" s="146"/>
      <c r="QJU34" s="146"/>
      <c r="QJV34" s="146"/>
      <c r="QJW34" s="147"/>
      <c r="QKB34" s="146"/>
      <c r="QKD34" s="146"/>
      <c r="QKE34" s="146"/>
      <c r="QKF34" s="147"/>
      <c r="QKK34" s="146"/>
      <c r="QKM34" s="146"/>
      <c r="QKN34" s="146"/>
      <c r="QKO34" s="147"/>
      <c r="QKT34" s="146"/>
      <c r="QKV34" s="146"/>
      <c r="QKW34" s="146"/>
      <c r="QKX34" s="147"/>
      <c r="QLC34" s="146"/>
      <c r="QLE34" s="146"/>
      <c r="QLF34" s="146"/>
      <c r="QLG34" s="147"/>
      <c r="QLL34" s="146"/>
      <c r="QLN34" s="146"/>
      <c r="QLO34" s="146"/>
      <c r="QLP34" s="147"/>
      <c r="QLU34" s="146"/>
      <c r="QLW34" s="146"/>
      <c r="QLX34" s="146"/>
      <c r="QLY34" s="147"/>
      <c r="QMD34" s="146"/>
      <c r="QMF34" s="146"/>
      <c r="QMG34" s="146"/>
      <c r="QMH34" s="147"/>
      <c r="QMM34" s="146"/>
      <c r="QMO34" s="146"/>
      <c r="QMP34" s="146"/>
      <c r="QMQ34" s="147"/>
      <c r="QMV34" s="146"/>
      <c r="QMX34" s="146"/>
      <c r="QMY34" s="146"/>
      <c r="QMZ34" s="147"/>
      <c r="QNE34" s="146"/>
      <c r="QNG34" s="146"/>
      <c r="QNH34" s="146"/>
      <c r="QNI34" s="147"/>
      <c r="QNN34" s="146"/>
      <c r="QNP34" s="146"/>
      <c r="QNQ34" s="146"/>
      <c r="QNR34" s="147"/>
      <c r="QNW34" s="146"/>
      <c r="QNY34" s="146"/>
      <c r="QNZ34" s="146"/>
      <c r="QOA34" s="147"/>
      <c r="QOF34" s="146"/>
      <c r="QOH34" s="146"/>
      <c r="QOI34" s="146"/>
      <c r="QOJ34" s="147"/>
      <c r="QOO34" s="146"/>
      <c r="QOQ34" s="146"/>
      <c r="QOR34" s="146"/>
      <c r="QOS34" s="147"/>
      <c r="QOX34" s="146"/>
      <c r="QOZ34" s="146"/>
      <c r="QPA34" s="146"/>
      <c r="QPB34" s="147"/>
      <c r="QPG34" s="146"/>
      <c r="QPI34" s="146"/>
      <c r="QPJ34" s="146"/>
      <c r="QPK34" s="147"/>
      <c r="QPP34" s="146"/>
      <c r="QPR34" s="146"/>
      <c r="QPS34" s="146"/>
      <c r="QPT34" s="147"/>
      <c r="QPY34" s="146"/>
      <c r="QQA34" s="146"/>
      <c r="QQB34" s="146"/>
      <c r="QQC34" s="147"/>
      <c r="QQH34" s="146"/>
      <c r="QQJ34" s="146"/>
      <c r="QQK34" s="146"/>
      <c r="QQL34" s="147"/>
      <c r="QQQ34" s="146"/>
      <c r="QQS34" s="146"/>
      <c r="QQT34" s="146"/>
      <c r="QQU34" s="147"/>
      <c r="QQZ34" s="146"/>
      <c r="QRB34" s="146"/>
      <c r="QRC34" s="146"/>
      <c r="QRD34" s="147"/>
      <c r="QRI34" s="146"/>
      <c r="QRK34" s="146"/>
      <c r="QRL34" s="146"/>
      <c r="QRM34" s="147"/>
      <c r="QRR34" s="146"/>
      <c r="QRT34" s="146"/>
      <c r="QRU34" s="146"/>
      <c r="QRV34" s="147"/>
      <c r="QSA34" s="146"/>
      <c r="QSC34" s="146"/>
      <c r="QSD34" s="146"/>
      <c r="QSE34" s="147"/>
      <c r="QSJ34" s="146"/>
      <c r="QSL34" s="146"/>
      <c r="QSM34" s="146"/>
      <c r="QSN34" s="147"/>
      <c r="QSS34" s="146"/>
      <c r="QSU34" s="146"/>
      <c r="QSV34" s="146"/>
      <c r="QSW34" s="147"/>
      <c r="QTB34" s="146"/>
      <c r="QTD34" s="146"/>
      <c r="QTE34" s="146"/>
      <c r="QTF34" s="147"/>
      <c r="QTK34" s="146"/>
      <c r="QTM34" s="146"/>
      <c r="QTN34" s="146"/>
      <c r="QTO34" s="147"/>
      <c r="QTT34" s="146"/>
      <c r="QTV34" s="146"/>
      <c r="QTW34" s="146"/>
      <c r="QTX34" s="147"/>
      <c r="QUC34" s="146"/>
      <c r="QUE34" s="146"/>
      <c r="QUF34" s="146"/>
      <c r="QUG34" s="147"/>
      <c r="QUL34" s="146"/>
      <c r="QUN34" s="146"/>
      <c r="QUO34" s="146"/>
      <c r="QUP34" s="147"/>
      <c r="QUU34" s="146"/>
      <c r="QUW34" s="146"/>
      <c r="QUX34" s="146"/>
      <c r="QUY34" s="147"/>
      <c r="QVD34" s="146"/>
      <c r="QVF34" s="146"/>
      <c r="QVG34" s="146"/>
      <c r="QVH34" s="147"/>
      <c r="QVM34" s="146"/>
      <c r="QVO34" s="146"/>
      <c r="QVP34" s="146"/>
      <c r="QVQ34" s="147"/>
      <c r="QVV34" s="146"/>
      <c r="QVX34" s="146"/>
      <c r="QVY34" s="146"/>
      <c r="QVZ34" s="147"/>
      <c r="QWE34" s="146"/>
      <c r="QWG34" s="146"/>
      <c r="QWH34" s="146"/>
      <c r="QWI34" s="147"/>
      <c r="QWN34" s="146"/>
      <c r="QWP34" s="146"/>
      <c r="QWQ34" s="146"/>
      <c r="QWR34" s="147"/>
      <c r="QWW34" s="146"/>
      <c r="QWY34" s="146"/>
      <c r="QWZ34" s="146"/>
      <c r="QXA34" s="147"/>
      <c r="QXF34" s="146"/>
      <c r="QXH34" s="146"/>
      <c r="QXI34" s="146"/>
      <c r="QXJ34" s="147"/>
      <c r="QXO34" s="146"/>
      <c r="QXQ34" s="146"/>
      <c r="QXR34" s="146"/>
      <c r="QXS34" s="147"/>
      <c r="QXX34" s="146"/>
      <c r="QXZ34" s="146"/>
      <c r="QYA34" s="146"/>
      <c r="QYB34" s="147"/>
      <c r="QYG34" s="146"/>
      <c r="QYI34" s="146"/>
      <c r="QYJ34" s="146"/>
      <c r="QYK34" s="147"/>
      <c r="QYP34" s="146"/>
      <c r="QYR34" s="146"/>
      <c r="QYS34" s="146"/>
      <c r="QYT34" s="147"/>
      <c r="QYY34" s="146"/>
      <c r="QZA34" s="146"/>
      <c r="QZB34" s="146"/>
      <c r="QZC34" s="147"/>
      <c r="QZH34" s="146"/>
      <c r="QZJ34" s="146"/>
      <c r="QZK34" s="146"/>
      <c r="QZL34" s="147"/>
      <c r="QZQ34" s="146"/>
      <c r="QZS34" s="146"/>
      <c r="QZT34" s="146"/>
      <c r="QZU34" s="147"/>
      <c r="QZZ34" s="146"/>
      <c r="RAB34" s="146"/>
      <c r="RAC34" s="146"/>
      <c r="RAD34" s="147"/>
      <c r="RAI34" s="146"/>
      <c r="RAK34" s="146"/>
      <c r="RAL34" s="146"/>
      <c r="RAM34" s="147"/>
      <c r="RAR34" s="146"/>
      <c r="RAT34" s="146"/>
      <c r="RAU34" s="146"/>
      <c r="RAV34" s="147"/>
      <c r="RBA34" s="146"/>
      <c r="RBC34" s="146"/>
      <c r="RBD34" s="146"/>
      <c r="RBE34" s="147"/>
      <c r="RBJ34" s="146"/>
      <c r="RBL34" s="146"/>
      <c r="RBM34" s="146"/>
      <c r="RBN34" s="147"/>
      <c r="RBS34" s="146"/>
      <c r="RBU34" s="146"/>
      <c r="RBV34" s="146"/>
      <c r="RBW34" s="147"/>
      <c r="RCB34" s="146"/>
      <c r="RCD34" s="146"/>
      <c r="RCE34" s="146"/>
      <c r="RCF34" s="147"/>
      <c r="RCK34" s="146"/>
      <c r="RCM34" s="146"/>
      <c r="RCN34" s="146"/>
      <c r="RCO34" s="147"/>
      <c r="RCT34" s="146"/>
      <c r="RCV34" s="146"/>
      <c r="RCW34" s="146"/>
      <c r="RCX34" s="147"/>
      <c r="RDC34" s="146"/>
      <c r="RDE34" s="146"/>
      <c r="RDF34" s="146"/>
      <c r="RDG34" s="147"/>
      <c r="RDL34" s="146"/>
      <c r="RDN34" s="146"/>
      <c r="RDO34" s="146"/>
      <c r="RDP34" s="147"/>
      <c r="RDU34" s="146"/>
      <c r="RDW34" s="146"/>
      <c r="RDX34" s="146"/>
      <c r="RDY34" s="147"/>
      <c r="RED34" s="146"/>
      <c r="REF34" s="146"/>
      <c r="REG34" s="146"/>
      <c r="REH34" s="147"/>
      <c r="REM34" s="146"/>
      <c r="REO34" s="146"/>
      <c r="REP34" s="146"/>
      <c r="REQ34" s="147"/>
      <c r="REV34" s="146"/>
      <c r="REX34" s="146"/>
      <c r="REY34" s="146"/>
      <c r="REZ34" s="147"/>
      <c r="RFE34" s="146"/>
      <c r="RFG34" s="146"/>
      <c r="RFH34" s="146"/>
      <c r="RFI34" s="147"/>
      <c r="RFN34" s="146"/>
      <c r="RFP34" s="146"/>
      <c r="RFQ34" s="146"/>
      <c r="RFR34" s="147"/>
      <c r="RFW34" s="146"/>
      <c r="RFY34" s="146"/>
      <c r="RFZ34" s="146"/>
      <c r="RGA34" s="147"/>
      <c r="RGF34" s="146"/>
      <c r="RGH34" s="146"/>
      <c r="RGI34" s="146"/>
      <c r="RGJ34" s="147"/>
      <c r="RGO34" s="146"/>
      <c r="RGQ34" s="146"/>
      <c r="RGR34" s="146"/>
      <c r="RGS34" s="147"/>
      <c r="RGX34" s="146"/>
      <c r="RGZ34" s="146"/>
      <c r="RHA34" s="146"/>
      <c r="RHB34" s="147"/>
      <c r="RHG34" s="146"/>
      <c r="RHI34" s="146"/>
      <c r="RHJ34" s="146"/>
      <c r="RHK34" s="147"/>
      <c r="RHP34" s="146"/>
      <c r="RHR34" s="146"/>
      <c r="RHS34" s="146"/>
      <c r="RHT34" s="147"/>
      <c r="RHY34" s="146"/>
      <c r="RIA34" s="146"/>
      <c r="RIB34" s="146"/>
      <c r="RIC34" s="147"/>
      <c r="RIH34" s="146"/>
      <c r="RIJ34" s="146"/>
      <c r="RIK34" s="146"/>
      <c r="RIL34" s="147"/>
      <c r="RIQ34" s="146"/>
      <c r="RIS34" s="146"/>
      <c r="RIT34" s="146"/>
      <c r="RIU34" s="147"/>
      <c r="RIZ34" s="146"/>
      <c r="RJB34" s="146"/>
      <c r="RJC34" s="146"/>
      <c r="RJD34" s="147"/>
      <c r="RJI34" s="146"/>
      <c r="RJK34" s="146"/>
      <c r="RJL34" s="146"/>
      <c r="RJM34" s="147"/>
      <c r="RJR34" s="146"/>
      <c r="RJT34" s="146"/>
      <c r="RJU34" s="146"/>
      <c r="RJV34" s="147"/>
      <c r="RKA34" s="146"/>
      <c r="RKC34" s="146"/>
      <c r="RKD34" s="146"/>
      <c r="RKE34" s="147"/>
      <c r="RKJ34" s="146"/>
      <c r="RKL34" s="146"/>
      <c r="RKM34" s="146"/>
      <c r="RKN34" s="147"/>
      <c r="RKS34" s="146"/>
      <c r="RKU34" s="146"/>
      <c r="RKV34" s="146"/>
      <c r="RKW34" s="147"/>
      <c r="RLB34" s="146"/>
      <c r="RLD34" s="146"/>
      <c r="RLE34" s="146"/>
      <c r="RLF34" s="147"/>
      <c r="RLK34" s="146"/>
      <c r="RLM34" s="146"/>
      <c r="RLN34" s="146"/>
      <c r="RLO34" s="147"/>
      <c r="RLT34" s="146"/>
      <c r="RLV34" s="146"/>
      <c r="RLW34" s="146"/>
      <c r="RLX34" s="147"/>
      <c r="RMC34" s="146"/>
      <c r="RME34" s="146"/>
      <c r="RMF34" s="146"/>
      <c r="RMG34" s="147"/>
      <c r="RML34" s="146"/>
      <c r="RMN34" s="146"/>
      <c r="RMO34" s="146"/>
      <c r="RMP34" s="147"/>
      <c r="RMU34" s="146"/>
      <c r="RMW34" s="146"/>
      <c r="RMX34" s="146"/>
      <c r="RMY34" s="147"/>
      <c r="RND34" s="146"/>
      <c r="RNF34" s="146"/>
      <c r="RNG34" s="146"/>
      <c r="RNH34" s="147"/>
      <c r="RNM34" s="146"/>
      <c r="RNO34" s="146"/>
      <c r="RNP34" s="146"/>
      <c r="RNQ34" s="147"/>
      <c r="RNV34" s="146"/>
      <c r="RNX34" s="146"/>
      <c r="RNY34" s="146"/>
      <c r="RNZ34" s="147"/>
      <c r="ROE34" s="146"/>
      <c r="ROG34" s="146"/>
      <c r="ROH34" s="146"/>
      <c r="ROI34" s="147"/>
      <c r="RON34" s="146"/>
      <c r="ROP34" s="146"/>
      <c r="ROQ34" s="146"/>
      <c r="ROR34" s="147"/>
      <c r="ROW34" s="146"/>
      <c r="ROY34" s="146"/>
      <c r="ROZ34" s="146"/>
      <c r="RPA34" s="147"/>
      <c r="RPF34" s="146"/>
      <c r="RPH34" s="146"/>
      <c r="RPI34" s="146"/>
      <c r="RPJ34" s="147"/>
      <c r="RPO34" s="146"/>
      <c r="RPQ34" s="146"/>
      <c r="RPR34" s="146"/>
      <c r="RPS34" s="147"/>
      <c r="RPX34" s="146"/>
      <c r="RPZ34" s="146"/>
      <c r="RQA34" s="146"/>
      <c r="RQB34" s="147"/>
      <c r="RQG34" s="146"/>
      <c r="RQI34" s="146"/>
      <c r="RQJ34" s="146"/>
      <c r="RQK34" s="147"/>
      <c r="RQP34" s="146"/>
      <c r="RQR34" s="146"/>
      <c r="RQS34" s="146"/>
      <c r="RQT34" s="147"/>
      <c r="RQY34" s="146"/>
      <c r="RRA34" s="146"/>
      <c r="RRB34" s="146"/>
      <c r="RRC34" s="147"/>
      <c r="RRH34" s="146"/>
      <c r="RRJ34" s="146"/>
      <c r="RRK34" s="146"/>
      <c r="RRL34" s="147"/>
      <c r="RRQ34" s="146"/>
      <c r="RRS34" s="146"/>
      <c r="RRT34" s="146"/>
      <c r="RRU34" s="147"/>
      <c r="RRZ34" s="146"/>
      <c r="RSB34" s="146"/>
      <c r="RSC34" s="146"/>
      <c r="RSD34" s="147"/>
      <c r="RSI34" s="146"/>
      <c r="RSK34" s="146"/>
      <c r="RSL34" s="146"/>
      <c r="RSM34" s="147"/>
      <c r="RSR34" s="146"/>
      <c r="RST34" s="146"/>
      <c r="RSU34" s="146"/>
      <c r="RSV34" s="147"/>
      <c r="RTA34" s="146"/>
      <c r="RTC34" s="146"/>
      <c r="RTD34" s="146"/>
      <c r="RTE34" s="147"/>
      <c r="RTJ34" s="146"/>
      <c r="RTL34" s="146"/>
      <c r="RTM34" s="146"/>
      <c r="RTN34" s="147"/>
      <c r="RTS34" s="146"/>
      <c r="RTU34" s="146"/>
      <c r="RTV34" s="146"/>
      <c r="RTW34" s="147"/>
      <c r="RUB34" s="146"/>
      <c r="RUD34" s="146"/>
      <c r="RUE34" s="146"/>
      <c r="RUF34" s="147"/>
      <c r="RUK34" s="146"/>
      <c r="RUM34" s="146"/>
      <c r="RUN34" s="146"/>
      <c r="RUO34" s="147"/>
      <c r="RUT34" s="146"/>
      <c r="RUV34" s="146"/>
      <c r="RUW34" s="146"/>
      <c r="RUX34" s="147"/>
      <c r="RVC34" s="146"/>
      <c r="RVE34" s="146"/>
      <c r="RVF34" s="146"/>
      <c r="RVG34" s="147"/>
      <c r="RVL34" s="146"/>
      <c r="RVN34" s="146"/>
      <c r="RVO34" s="146"/>
      <c r="RVP34" s="147"/>
      <c r="RVU34" s="146"/>
      <c r="RVW34" s="146"/>
      <c r="RVX34" s="146"/>
      <c r="RVY34" s="147"/>
      <c r="RWD34" s="146"/>
      <c r="RWF34" s="146"/>
      <c r="RWG34" s="146"/>
      <c r="RWH34" s="147"/>
      <c r="RWM34" s="146"/>
      <c r="RWO34" s="146"/>
      <c r="RWP34" s="146"/>
      <c r="RWQ34" s="147"/>
      <c r="RWV34" s="146"/>
      <c r="RWX34" s="146"/>
      <c r="RWY34" s="146"/>
      <c r="RWZ34" s="147"/>
      <c r="RXE34" s="146"/>
      <c r="RXG34" s="146"/>
      <c r="RXH34" s="146"/>
      <c r="RXI34" s="147"/>
      <c r="RXN34" s="146"/>
      <c r="RXP34" s="146"/>
      <c r="RXQ34" s="146"/>
      <c r="RXR34" s="147"/>
      <c r="RXW34" s="146"/>
      <c r="RXY34" s="146"/>
      <c r="RXZ34" s="146"/>
      <c r="RYA34" s="147"/>
      <c r="RYF34" s="146"/>
      <c r="RYH34" s="146"/>
      <c r="RYI34" s="146"/>
      <c r="RYJ34" s="147"/>
      <c r="RYO34" s="146"/>
      <c r="RYQ34" s="146"/>
      <c r="RYR34" s="146"/>
      <c r="RYS34" s="147"/>
      <c r="RYX34" s="146"/>
      <c r="RYZ34" s="146"/>
      <c r="RZA34" s="146"/>
      <c r="RZB34" s="147"/>
      <c r="RZG34" s="146"/>
      <c r="RZI34" s="146"/>
      <c r="RZJ34" s="146"/>
      <c r="RZK34" s="147"/>
      <c r="RZP34" s="146"/>
      <c r="RZR34" s="146"/>
      <c r="RZS34" s="146"/>
      <c r="RZT34" s="147"/>
      <c r="RZY34" s="146"/>
      <c r="SAA34" s="146"/>
      <c r="SAB34" s="146"/>
      <c r="SAC34" s="147"/>
      <c r="SAH34" s="146"/>
      <c r="SAJ34" s="146"/>
      <c r="SAK34" s="146"/>
      <c r="SAL34" s="147"/>
      <c r="SAQ34" s="146"/>
      <c r="SAS34" s="146"/>
      <c r="SAT34" s="146"/>
      <c r="SAU34" s="147"/>
      <c r="SAZ34" s="146"/>
      <c r="SBB34" s="146"/>
      <c r="SBC34" s="146"/>
      <c r="SBD34" s="147"/>
      <c r="SBI34" s="146"/>
      <c r="SBK34" s="146"/>
      <c r="SBL34" s="146"/>
      <c r="SBM34" s="147"/>
      <c r="SBR34" s="146"/>
      <c r="SBT34" s="146"/>
      <c r="SBU34" s="146"/>
      <c r="SBV34" s="147"/>
      <c r="SCA34" s="146"/>
      <c r="SCC34" s="146"/>
      <c r="SCD34" s="146"/>
      <c r="SCE34" s="147"/>
      <c r="SCJ34" s="146"/>
      <c r="SCL34" s="146"/>
      <c r="SCM34" s="146"/>
      <c r="SCN34" s="147"/>
      <c r="SCS34" s="146"/>
      <c r="SCU34" s="146"/>
      <c r="SCV34" s="146"/>
      <c r="SCW34" s="147"/>
      <c r="SDB34" s="146"/>
      <c r="SDD34" s="146"/>
      <c r="SDE34" s="146"/>
      <c r="SDF34" s="147"/>
      <c r="SDK34" s="146"/>
      <c r="SDM34" s="146"/>
      <c r="SDN34" s="146"/>
      <c r="SDO34" s="147"/>
      <c r="SDT34" s="146"/>
      <c r="SDV34" s="146"/>
      <c r="SDW34" s="146"/>
      <c r="SDX34" s="147"/>
      <c r="SEC34" s="146"/>
      <c r="SEE34" s="146"/>
      <c r="SEF34" s="146"/>
      <c r="SEG34" s="147"/>
      <c r="SEL34" s="146"/>
      <c r="SEN34" s="146"/>
      <c r="SEO34" s="146"/>
      <c r="SEP34" s="147"/>
      <c r="SEU34" s="146"/>
      <c r="SEW34" s="146"/>
      <c r="SEX34" s="146"/>
      <c r="SEY34" s="147"/>
      <c r="SFD34" s="146"/>
      <c r="SFF34" s="146"/>
      <c r="SFG34" s="146"/>
      <c r="SFH34" s="147"/>
      <c r="SFM34" s="146"/>
      <c r="SFO34" s="146"/>
      <c r="SFP34" s="146"/>
      <c r="SFQ34" s="147"/>
      <c r="SFV34" s="146"/>
      <c r="SFX34" s="146"/>
      <c r="SFY34" s="146"/>
      <c r="SFZ34" s="147"/>
      <c r="SGE34" s="146"/>
      <c r="SGG34" s="146"/>
      <c r="SGH34" s="146"/>
      <c r="SGI34" s="147"/>
      <c r="SGN34" s="146"/>
      <c r="SGP34" s="146"/>
      <c r="SGQ34" s="146"/>
      <c r="SGR34" s="147"/>
      <c r="SGW34" s="146"/>
      <c r="SGY34" s="146"/>
      <c r="SGZ34" s="146"/>
      <c r="SHA34" s="147"/>
      <c r="SHF34" s="146"/>
      <c r="SHH34" s="146"/>
      <c r="SHI34" s="146"/>
      <c r="SHJ34" s="147"/>
      <c r="SHO34" s="146"/>
      <c r="SHQ34" s="146"/>
      <c r="SHR34" s="146"/>
      <c r="SHS34" s="147"/>
      <c r="SHX34" s="146"/>
      <c r="SHZ34" s="146"/>
      <c r="SIA34" s="146"/>
      <c r="SIB34" s="147"/>
      <c r="SIG34" s="146"/>
      <c r="SII34" s="146"/>
      <c r="SIJ34" s="146"/>
      <c r="SIK34" s="147"/>
      <c r="SIP34" s="146"/>
      <c r="SIR34" s="146"/>
      <c r="SIS34" s="146"/>
      <c r="SIT34" s="147"/>
      <c r="SIY34" s="146"/>
      <c r="SJA34" s="146"/>
      <c r="SJB34" s="146"/>
      <c r="SJC34" s="147"/>
      <c r="SJH34" s="146"/>
      <c r="SJJ34" s="146"/>
      <c r="SJK34" s="146"/>
      <c r="SJL34" s="147"/>
      <c r="SJQ34" s="146"/>
      <c r="SJS34" s="146"/>
      <c r="SJT34" s="146"/>
      <c r="SJU34" s="147"/>
      <c r="SJZ34" s="146"/>
      <c r="SKB34" s="146"/>
      <c r="SKC34" s="146"/>
      <c r="SKD34" s="147"/>
      <c r="SKI34" s="146"/>
      <c r="SKK34" s="146"/>
      <c r="SKL34" s="146"/>
      <c r="SKM34" s="147"/>
      <c r="SKR34" s="146"/>
      <c r="SKT34" s="146"/>
      <c r="SKU34" s="146"/>
      <c r="SKV34" s="147"/>
      <c r="SLA34" s="146"/>
      <c r="SLC34" s="146"/>
      <c r="SLD34" s="146"/>
      <c r="SLE34" s="147"/>
      <c r="SLJ34" s="146"/>
      <c r="SLL34" s="146"/>
      <c r="SLM34" s="146"/>
      <c r="SLN34" s="147"/>
      <c r="SLS34" s="146"/>
      <c r="SLU34" s="146"/>
      <c r="SLV34" s="146"/>
      <c r="SLW34" s="147"/>
      <c r="SMB34" s="146"/>
      <c r="SMD34" s="146"/>
      <c r="SME34" s="146"/>
      <c r="SMF34" s="147"/>
      <c r="SMK34" s="146"/>
      <c r="SMM34" s="146"/>
      <c r="SMN34" s="146"/>
      <c r="SMO34" s="147"/>
      <c r="SMT34" s="146"/>
      <c r="SMV34" s="146"/>
      <c r="SMW34" s="146"/>
      <c r="SMX34" s="147"/>
      <c r="SNC34" s="146"/>
      <c r="SNE34" s="146"/>
      <c r="SNF34" s="146"/>
      <c r="SNG34" s="147"/>
      <c r="SNL34" s="146"/>
      <c r="SNN34" s="146"/>
      <c r="SNO34" s="146"/>
      <c r="SNP34" s="147"/>
      <c r="SNU34" s="146"/>
      <c r="SNW34" s="146"/>
      <c r="SNX34" s="146"/>
      <c r="SNY34" s="147"/>
      <c r="SOD34" s="146"/>
      <c r="SOF34" s="146"/>
      <c r="SOG34" s="146"/>
      <c r="SOH34" s="147"/>
      <c r="SOM34" s="146"/>
      <c r="SOO34" s="146"/>
      <c r="SOP34" s="146"/>
      <c r="SOQ34" s="147"/>
      <c r="SOV34" s="146"/>
      <c r="SOX34" s="146"/>
      <c r="SOY34" s="146"/>
      <c r="SOZ34" s="147"/>
      <c r="SPE34" s="146"/>
      <c r="SPG34" s="146"/>
      <c r="SPH34" s="146"/>
      <c r="SPI34" s="147"/>
      <c r="SPN34" s="146"/>
      <c r="SPP34" s="146"/>
      <c r="SPQ34" s="146"/>
      <c r="SPR34" s="147"/>
      <c r="SPW34" s="146"/>
      <c r="SPY34" s="146"/>
      <c r="SPZ34" s="146"/>
      <c r="SQA34" s="147"/>
      <c r="SQF34" s="146"/>
      <c r="SQH34" s="146"/>
      <c r="SQI34" s="146"/>
      <c r="SQJ34" s="147"/>
      <c r="SQO34" s="146"/>
      <c r="SQQ34" s="146"/>
      <c r="SQR34" s="146"/>
      <c r="SQS34" s="147"/>
      <c r="SQX34" s="146"/>
      <c r="SQZ34" s="146"/>
      <c r="SRA34" s="146"/>
      <c r="SRB34" s="147"/>
      <c r="SRG34" s="146"/>
      <c r="SRI34" s="146"/>
      <c r="SRJ34" s="146"/>
      <c r="SRK34" s="147"/>
      <c r="SRP34" s="146"/>
      <c r="SRR34" s="146"/>
      <c r="SRS34" s="146"/>
      <c r="SRT34" s="147"/>
      <c r="SRY34" s="146"/>
      <c r="SSA34" s="146"/>
      <c r="SSB34" s="146"/>
      <c r="SSC34" s="147"/>
      <c r="SSH34" s="146"/>
      <c r="SSJ34" s="146"/>
      <c r="SSK34" s="146"/>
      <c r="SSL34" s="147"/>
      <c r="SSQ34" s="146"/>
      <c r="SSS34" s="146"/>
      <c r="SST34" s="146"/>
      <c r="SSU34" s="147"/>
      <c r="SSZ34" s="146"/>
      <c r="STB34" s="146"/>
      <c r="STC34" s="146"/>
      <c r="STD34" s="147"/>
      <c r="STI34" s="146"/>
      <c r="STK34" s="146"/>
      <c r="STL34" s="146"/>
      <c r="STM34" s="147"/>
      <c r="STR34" s="146"/>
      <c r="STT34" s="146"/>
      <c r="STU34" s="146"/>
      <c r="STV34" s="147"/>
      <c r="SUA34" s="146"/>
      <c r="SUC34" s="146"/>
      <c r="SUD34" s="146"/>
      <c r="SUE34" s="147"/>
      <c r="SUJ34" s="146"/>
      <c r="SUL34" s="146"/>
      <c r="SUM34" s="146"/>
      <c r="SUN34" s="147"/>
      <c r="SUS34" s="146"/>
      <c r="SUU34" s="146"/>
      <c r="SUV34" s="146"/>
      <c r="SUW34" s="147"/>
      <c r="SVB34" s="146"/>
      <c r="SVD34" s="146"/>
      <c r="SVE34" s="146"/>
      <c r="SVF34" s="147"/>
      <c r="SVK34" s="146"/>
      <c r="SVM34" s="146"/>
      <c r="SVN34" s="146"/>
      <c r="SVO34" s="147"/>
      <c r="SVT34" s="146"/>
      <c r="SVV34" s="146"/>
      <c r="SVW34" s="146"/>
      <c r="SVX34" s="147"/>
      <c r="SWC34" s="146"/>
      <c r="SWE34" s="146"/>
      <c r="SWF34" s="146"/>
      <c r="SWG34" s="147"/>
      <c r="SWL34" s="146"/>
      <c r="SWN34" s="146"/>
      <c r="SWO34" s="146"/>
      <c r="SWP34" s="147"/>
      <c r="SWU34" s="146"/>
      <c r="SWW34" s="146"/>
      <c r="SWX34" s="146"/>
      <c r="SWY34" s="147"/>
      <c r="SXD34" s="146"/>
      <c r="SXF34" s="146"/>
      <c r="SXG34" s="146"/>
      <c r="SXH34" s="147"/>
      <c r="SXM34" s="146"/>
      <c r="SXO34" s="146"/>
      <c r="SXP34" s="146"/>
      <c r="SXQ34" s="147"/>
      <c r="SXV34" s="146"/>
      <c r="SXX34" s="146"/>
      <c r="SXY34" s="146"/>
      <c r="SXZ34" s="147"/>
      <c r="SYE34" s="146"/>
      <c r="SYG34" s="146"/>
      <c r="SYH34" s="146"/>
      <c r="SYI34" s="147"/>
      <c r="SYN34" s="146"/>
      <c r="SYP34" s="146"/>
      <c r="SYQ34" s="146"/>
      <c r="SYR34" s="147"/>
      <c r="SYW34" s="146"/>
      <c r="SYY34" s="146"/>
      <c r="SYZ34" s="146"/>
      <c r="SZA34" s="147"/>
      <c r="SZF34" s="146"/>
      <c r="SZH34" s="146"/>
      <c r="SZI34" s="146"/>
      <c r="SZJ34" s="147"/>
      <c r="SZO34" s="146"/>
      <c r="SZQ34" s="146"/>
      <c r="SZR34" s="146"/>
      <c r="SZS34" s="147"/>
      <c r="SZX34" s="146"/>
      <c r="SZZ34" s="146"/>
      <c r="TAA34" s="146"/>
      <c r="TAB34" s="147"/>
      <c r="TAG34" s="146"/>
      <c r="TAI34" s="146"/>
      <c r="TAJ34" s="146"/>
      <c r="TAK34" s="147"/>
      <c r="TAP34" s="146"/>
      <c r="TAR34" s="146"/>
      <c r="TAS34" s="146"/>
      <c r="TAT34" s="147"/>
      <c r="TAY34" s="146"/>
      <c r="TBA34" s="146"/>
      <c r="TBB34" s="146"/>
      <c r="TBC34" s="147"/>
      <c r="TBH34" s="146"/>
      <c r="TBJ34" s="146"/>
      <c r="TBK34" s="146"/>
      <c r="TBL34" s="147"/>
      <c r="TBQ34" s="146"/>
      <c r="TBS34" s="146"/>
      <c r="TBT34" s="146"/>
      <c r="TBU34" s="147"/>
      <c r="TBZ34" s="146"/>
      <c r="TCB34" s="146"/>
      <c r="TCC34" s="146"/>
      <c r="TCD34" s="147"/>
      <c r="TCI34" s="146"/>
      <c r="TCK34" s="146"/>
      <c r="TCL34" s="146"/>
      <c r="TCM34" s="147"/>
      <c r="TCR34" s="146"/>
      <c r="TCT34" s="146"/>
      <c r="TCU34" s="146"/>
      <c r="TCV34" s="147"/>
      <c r="TDA34" s="146"/>
      <c r="TDC34" s="146"/>
      <c r="TDD34" s="146"/>
      <c r="TDE34" s="147"/>
      <c r="TDJ34" s="146"/>
      <c r="TDL34" s="146"/>
      <c r="TDM34" s="146"/>
      <c r="TDN34" s="147"/>
      <c r="TDS34" s="146"/>
      <c r="TDU34" s="146"/>
      <c r="TDV34" s="146"/>
      <c r="TDW34" s="147"/>
      <c r="TEB34" s="146"/>
      <c r="TED34" s="146"/>
      <c r="TEE34" s="146"/>
      <c r="TEF34" s="147"/>
      <c r="TEK34" s="146"/>
      <c r="TEM34" s="146"/>
      <c r="TEN34" s="146"/>
      <c r="TEO34" s="147"/>
      <c r="TET34" s="146"/>
      <c r="TEV34" s="146"/>
      <c r="TEW34" s="146"/>
      <c r="TEX34" s="147"/>
      <c r="TFC34" s="146"/>
      <c r="TFE34" s="146"/>
      <c r="TFF34" s="146"/>
      <c r="TFG34" s="147"/>
      <c r="TFL34" s="146"/>
      <c r="TFN34" s="146"/>
      <c r="TFO34" s="146"/>
      <c r="TFP34" s="147"/>
      <c r="TFU34" s="146"/>
      <c r="TFW34" s="146"/>
      <c r="TFX34" s="146"/>
      <c r="TFY34" s="147"/>
      <c r="TGD34" s="146"/>
      <c r="TGF34" s="146"/>
      <c r="TGG34" s="146"/>
      <c r="TGH34" s="147"/>
      <c r="TGM34" s="146"/>
      <c r="TGO34" s="146"/>
      <c r="TGP34" s="146"/>
      <c r="TGQ34" s="147"/>
      <c r="TGV34" s="146"/>
      <c r="TGX34" s="146"/>
      <c r="TGY34" s="146"/>
      <c r="TGZ34" s="147"/>
      <c r="THE34" s="146"/>
      <c r="THG34" s="146"/>
      <c r="THH34" s="146"/>
      <c r="THI34" s="147"/>
      <c r="THN34" s="146"/>
      <c r="THP34" s="146"/>
      <c r="THQ34" s="146"/>
      <c r="THR34" s="147"/>
      <c r="THW34" s="146"/>
      <c r="THY34" s="146"/>
      <c r="THZ34" s="146"/>
      <c r="TIA34" s="147"/>
      <c r="TIF34" s="146"/>
      <c r="TIH34" s="146"/>
      <c r="TII34" s="146"/>
      <c r="TIJ34" s="147"/>
      <c r="TIO34" s="146"/>
      <c r="TIQ34" s="146"/>
      <c r="TIR34" s="146"/>
      <c r="TIS34" s="147"/>
      <c r="TIX34" s="146"/>
      <c r="TIZ34" s="146"/>
      <c r="TJA34" s="146"/>
      <c r="TJB34" s="147"/>
      <c r="TJG34" s="146"/>
      <c r="TJI34" s="146"/>
      <c r="TJJ34" s="146"/>
      <c r="TJK34" s="147"/>
      <c r="TJP34" s="146"/>
      <c r="TJR34" s="146"/>
      <c r="TJS34" s="146"/>
      <c r="TJT34" s="147"/>
      <c r="TJY34" s="146"/>
      <c r="TKA34" s="146"/>
      <c r="TKB34" s="146"/>
      <c r="TKC34" s="147"/>
      <c r="TKH34" s="146"/>
      <c r="TKJ34" s="146"/>
      <c r="TKK34" s="146"/>
      <c r="TKL34" s="147"/>
      <c r="TKQ34" s="146"/>
      <c r="TKS34" s="146"/>
      <c r="TKT34" s="146"/>
      <c r="TKU34" s="147"/>
      <c r="TKZ34" s="146"/>
      <c r="TLB34" s="146"/>
      <c r="TLC34" s="146"/>
      <c r="TLD34" s="147"/>
      <c r="TLI34" s="146"/>
      <c r="TLK34" s="146"/>
      <c r="TLL34" s="146"/>
      <c r="TLM34" s="147"/>
      <c r="TLR34" s="146"/>
      <c r="TLT34" s="146"/>
      <c r="TLU34" s="146"/>
      <c r="TLV34" s="147"/>
      <c r="TMA34" s="146"/>
      <c r="TMC34" s="146"/>
      <c r="TMD34" s="146"/>
      <c r="TME34" s="147"/>
      <c r="TMJ34" s="146"/>
      <c r="TML34" s="146"/>
      <c r="TMM34" s="146"/>
      <c r="TMN34" s="147"/>
      <c r="TMS34" s="146"/>
      <c r="TMU34" s="146"/>
      <c r="TMV34" s="146"/>
      <c r="TMW34" s="147"/>
      <c r="TNB34" s="146"/>
      <c r="TND34" s="146"/>
      <c r="TNE34" s="146"/>
      <c r="TNF34" s="147"/>
      <c r="TNK34" s="146"/>
      <c r="TNM34" s="146"/>
      <c r="TNN34" s="146"/>
      <c r="TNO34" s="147"/>
      <c r="TNT34" s="146"/>
      <c r="TNV34" s="146"/>
      <c r="TNW34" s="146"/>
      <c r="TNX34" s="147"/>
      <c r="TOC34" s="146"/>
      <c r="TOE34" s="146"/>
      <c r="TOF34" s="146"/>
      <c r="TOG34" s="147"/>
      <c r="TOL34" s="146"/>
      <c r="TON34" s="146"/>
      <c r="TOO34" s="146"/>
      <c r="TOP34" s="147"/>
      <c r="TOU34" s="146"/>
      <c r="TOW34" s="146"/>
      <c r="TOX34" s="146"/>
      <c r="TOY34" s="147"/>
      <c r="TPD34" s="146"/>
      <c r="TPF34" s="146"/>
      <c r="TPG34" s="146"/>
      <c r="TPH34" s="147"/>
      <c r="TPM34" s="146"/>
      <c r="TPO34" s="146"/>
      <c r="TPP34" s="146"/>
      <c r="TPQ34" s="147"/>
      <c r="TPV34" s="146"/>
      <c r="TPX34" s="146"/>
      <c r="TPY34" s="146"/>
      <c r="TPZ34" s="147"/>
      <c r="TQE34" s="146"/>
      <c r="TQG34" s="146"/>
      <c r="TQH34" s="146"/>
      <c r="TQI34" s="147"/>
      <c r="TQN34" s="146"/>
      <c r="TQP34" s="146"/>
      <c r="TQQ34" s="146"/>
      <c r="TQR34" s="147"/>
      <c r="TQW34" s="146"/>
      <c r="TQY34" s="146"/>
      <c r="TQZ34" s="146"/>
      <c r="TRA34" s="147"/>
      <c r="TRF34" s="146"/>
      <c r="TRH34" s="146"/>
      <c r="TRI34" s="146"/>
      <c r="TRJ34" s="147"/>
      <c r="TRO34" s="146"/>
      <c r="TRQ34" s="146"/>
      <c r="TRR34" s="146"/>
      <c r="TRS34" s="147"/>
      <c r="TRX34" s="146"/>
      <c r="TRZ34" s="146"/>
      <c r="TSA34" s="146"/>
      <c r="TSB34" s="147"/>
      <c r="TSG34" s="146"/>
      <c r="TSI34" s="146"/>
      <c r="TSJ34" s="146"/>
      <c r="TSK34" s="147"/>
      <c r="TSP34" s="146"/>
      <c r="TSR34" s="146"/>
      <c r="TSS34" s="146"/>
      <c r="TST34" s="147"/>
      <c r="TSY34" s="146"/>
      <c r="TTA34" s="146"/>
      <c r="TTB34" s="146"/>
      <c r="TTC34" s="147"/>
      <c r="TTH34" s="146"/>
      <c r="TTJ34" s="146"/>
      <c r="TTK34" s="146"/>
      <c r="TTL34" s="147"/>
      <c r="TTQ34" s="146"/>
      <c r="TTS34" s="146"/>
      <c r="TTT34" s="146"/>
      <c r="TTU34" s="147"/>
      <c r="TTZ34" s="146"/>
      <c r="TUB34" s="146"/>
      <c r="TUC34" s="146"/>
      <c r="TUD34" s="147"/>
      <c r="TUI34" s="146"/>
      <c r="TUK34" s="146"/>
      <c r="TUL34" s="146"/>
      <c r="TUM34" s="147"/>
      <c r="TUR34" s="146"/>
      <c r="TUT34" s="146"/>
      <c r="TUU34" s="146"/>
      <c r="TUV34" s="147"/>
      <c r="TVA34" s="146"/>
      <c r="TVC34" s="146"/>
      <c r="TVD34" s="146"/>
      <c r="TVE34" s="147"/>
      <c r="TVJ34" s="146"/>
      <c r="TVL34" s="146"/>
      <c r="TVM34" s="146"/>
      <c r="TVN34" s="147"/>
      <c r="TVS34" s="146"/>
      <c r="TVU34" s="146"/>
      <c r="TVV34" s="146"/>
      <c r="TVW34" s="147"/>
      <c r="TWB34" s="146"/>
      <c r="TWD34" s="146"/>
      <c r="TWE34" s="146"/>
      <c r="TWF34" s="147"/>
      <c r="TWK34" s="146"/>
      <c r="TWM34" s="146"/>
      <c r="TWN34" s="146"/>
      <c r="TWO34" s="147"/>
      <c r="TWT34" s="146"/>
      <c r="TWV34" s="146"/>
      <c r="TWW34" s="146"/>
      <c r="TWX34" s="147"/>
      <c r="TXC34" s="146"/>
      <c r="TXE34" s="146"/>
      <c r="TXF34" s="146"/>
      <c r="TXG34" s="147"/>
      <c r="TXL34" s="146"/>
      <c r="TXN34" s="146"/>
      <c r="TXO34" s="146"/>
      <c r="TXP34" s="147"/>
      <c r="TXU34" s="146"/>
      <c r="TXW34" s="146"/>
      <c r="TXX34" s="146"/>
      <c r="TXY34" s="147"/>
      <c r="TYD34" s="146"/>
      <c r="TYF34" s="146"/>
      <c r="TYG34" s="146"/>
      <c r="TYH34" s="147"/>
      <c r="TYM34" s="146"/>
      <c r="TYO34" s="146"/>
      <c r="TYP34" s="146"/>
      <c r="TYQ34" s="147"/>
      <c r="TYV34" s="146"/>
      <c r="TYX34" s="146"/>
      <c r="TYY34" s="146"/>
      <c r="TYZ34" s="147"/>
      <c r="TZE34" s="146"/>
      <c r="TZG34" s="146"/>
      <c r="TZH34" s="146"/>
      <c r="TZI34" s="147"/>
      <c r="TZN34" s="146"/>
      <c r="TZP34" s="146"/>
      <c r="TZQ34" s="146"/>
      <c r="TZR34" s="147"/>
      <c r="TZW34" s="146"/>
      <c r="TZY34" s="146"/>
      <c r="TZZ34" s="146"/>
      <c r="UAA34" s="147"/>
      <c r="UAF34" s="146"/>
      <c r="UAH34" s="146"/>
      <c r="UAI34" s="146"/>
      <c r="UAJ34" s="147"/>
      <c r="UAO34" s="146"/>
      <c r="UAQ34" s="146"/>
      <c r="UAR34" s="146"/>
      <c r="UAS34" s="147"/>
      <c r="UAX34" s="146"/>
      <c r="UAZ34" s="146"/>
      <c r="UBA34" s="146"/>
      <c r="UBB34" s="147"/>
      <c r="UBG34" s="146"/>
      <c r="UBI34" s="146"/>
      <c r="UBJ34" s="146"/>
      <c r="UBK34" s="147"/>
      <c r="UBP34" s="146"/>
      <c r="UBR34" s="146"/>
      <c r="UBS34" s="146"/>
      <c r="UBT34" s="147"/>
      <c r="UBY34" s="146"/>
      <c r="UCA34" s="146"/>
      <c r="UCB34" s="146"/>
      <c r="UCC34" s="147"/>
      <c r="UCH34" s="146"/>
      <c r="UCJ34" s="146"/>
      <c r="UCK34" s="146"/>
      <c r="UCL34" s="147"/>
      <c r="UCQ34" s="146"/>
      <c r="UCS34" s="146"/>
      <c r="UCT34" s="146"/>
      <c r="UCU34" s="147"/>
      <c r="UCZ34" s="146"/>
      <c r="UDB34" s="146"/>
      <c r="UDC34" s="146"/>
      <c r="UDD34" s="147"/>
      <c r="UDI34" s="146"/>
      <c r="UDK34" s="146"/>
      <c r="UDL34" s="146"/>
      <c r="UDM34" s="147"/>
      <c r="UDR34" s="146"/>
      <c r="UDT34" s="146"/>
      <c r="UDU34" s="146"/>
      <c r="UDV34" s="147"/>
      <c r="UEA34" s="146"/>
      <c r="UEC34" s="146"/>
      <c r="UED34" s="146"/>
      <c r="UEE34" s="147"/>
      <c r="UEJ34" s="146"/>
      <c r="UEL34" s="146"/>
      <c r="UEM34" s="146"/>
      <c r="UEN34" s="147"/>
      <c r="UES34" s="146"/>
      <c r="UEU34" s="146"/>
      <c r="UEV34" s="146"/>
      <c r="UEW34" s="147"/>
      <c r="UFB34" s="146"/>
      <c r="UFD34" s="146"/>
      <c r="UFE34" s="146"/>
      <c r="UFF34" s="147"/>
      <c r="UFK34" s="146"/>
      <c r="UFM34" s="146"/>
      <c r="UFN34" s="146"/>
      <c r="UFO34" s="147"/>
      <c r="UFT34" s="146"/>
      <c r="UFV34" s="146"/>
      <c r="UFW34" s="146"/>
      <c r="UFX34" s="147"/>
      <c r="UGC34" s="146"/>
      <c r="UGE34" s="146"/>
      <c r="UGF34" s="146"/>
      <c r="UGG34" s="147"/>
      <c r="UGL34" s="146"/>
      <c r="UGN34" s="146"/>
      <c r="UGO34" s="146"/>
      <c r="UGP34" s="147"/>
      <c r="UGU34" s="146"/>
      <c r="UGW34" s="146"/>
      <c r="UGX34" s="146"/>
      <c r="UGY34" s="147"/>
      <c r="UHD34" s="146"/>
      <c r="UHF34" s="146"/>
      <c r="UHG34" s="146"/>
      <c r="UHH34" s="147"/>
      <c r="UHM34" s="146"/>
      <c r="UHO34" s="146"/>
      <c r="UHP34" s="146"/>
      <c r="UHQ34" s="147"/>
      <c r="UHV34" s="146"/>
      <c r="UHX34" s="146"/>
      <c r="UHY34" s="146"/>
      <c r="UHZ34" s="147"/>
      <c r="UIE34" s="146"/>
      <c r="UIG34" s="146"/>
      <c r="UIH34" s="146"/>
      <c r="UII34" s="147"/>
      <c r="UIN34" s="146"/>
      <c r="UIP34" s="146"/>
      <c r="UIQ34" s="146"/>
      <c r="UIR34" s="147"/>
      <c r="UIW34" s="146"/>
      <c r="UIY34" s="146"/>
      <c r="UIZ34" s="146"/>
      <c r="UJA34" s="147"/>
      <c r="UJF34" s="146"/>
      <c r="UJH34" s="146"/>
      <c r="UJI34" s="146"/>
      <c r="UJJ34" s="147"/>
      <c r="UJO34" s="146"/>
      <c r="UJQ34" s="146"/>
      <c r="UJR34" s="146"/>
      <c r="UJS34" s="147"/>
      <c r="UJX34" s="146"/>
      <c r="UJZ34" s="146"/>
      <c r="UKA34" s="146"/>
      <c r="UKB34" s="147"/>
      <c r="UKG34" s="146"/>
      <c r="UKI34" s="146"/>
      <c r="UKJ34" s="146"/>
      <c r="UKK34" s="147"/>
      <c r="UKP34" s="146"/>
      <c r="UKR34" s="146"/>
      <c r="UKS34" s="146"/>
      <c r="UKT34" s="147"/>
      <c r="UKY34" s="146"/>
      <c r="ULA34" s="146"/>
      <c r="ULB34" s="146"/>
      <c r="ULC34" s="147"/>
      <c r="ULH34" s="146"/>
      <c r="ULJ34" s="146"/>
      <c r="ULK34" s="146"/>
      <c r="ULL34" s="147"/>
      <c r="ULQ34" s="146"/>
      <c r="ULS34" s="146"/>
      <c r="ULT34" s="146"/>
      <c r="ULU34" s="147"/>
      <c r="ULZ34" s="146"/>
      <c r="UMB34" s="146"/>
      <c r="UMC34" s="146"/>
      <c r="UMD34" s="147"/>
      <c r="UMI34" s="146"/>
      <c r="UMK34" s="146"/>
      <c r="UML34" s="146"/>
      <c r="UMM34" s="147"/>
      <c r="UMR34" s="146"/>
      <c r="UMT34" s="146"/>
      <c r="UMU34" s="146"/>
      <c r="UMV34" s="147"/>
      <c r="UNA34" s="146"/>
      <c r="UNC34" s="146"/>
      <c r="UND34" s="146"/>
      <c r="UNE34" s="147"/>
      <c r="UNJ34" s="146"/>
      <c r="UNL34" s="146"/>
      <c r="UNM34" s="146"/>
      <c r="UNN34" s="147"/>
      <c r="UNS34" s="146"/>
      <c r="UNU34" s="146"/>
      <c r="UNV34" s="146"/>
      <c r="UNW34" s="147"/>
      <c r="UOB34" s="146"/>
      <c r="UOD34" s="146"/>
      <c r="UOE34" s="146"/>
      <c r="UOF34" s="147"/>
      <c r="UOK34" s="146"/>
      <c r="UOM34" s="146"/>
      <c r="UON34" s="146"/>
      <c r="UOO34" s="147"/>
      <c r="UOT34" s="146"/>
      <c r="UOV34" s="146"/>
      <c r="UOW34" s="146"/>
      <c r="UOX34" s="147"/>
      <c r="UPC34" s="146"/>
      <c r="UPE34" s="146"/>
      <c r="UPF34" s="146"/>
      <c r="UPG34" s="147"/>
      <c r="UPL34" s="146"/>
      <c r="UPN34" s="146"/>
      <c r="UPO34" s="146"/>
      <c r="UPP34" s="147"/>
      <c r="UPU34" s="146"/>
      <c r="UPW34" s="146"/>
      <c r="UPX34" s="146"/>
      <c r="UPY34" s="147"/>
      <c r="UQD34" s="146"/>
      <c r="UQF34" s="146"/>
      <c r="UQG34" s="146"/>
      <c r="UQH34" s="147"/>
      <c r="UQM34" s="146"/>
      <c r="UQO34" s="146"/>
      <c r="UQP34" s="146"/>
      <c r="UQQ34" s="147"/>
      <c r="UQV34" s="146"/>
      <c r="UQX34" s="146"/>
      <c r="UQY34" s="146"/>
      <c r="UQZ34" s="147"/>
      <c r="URE34" s="146"/>
      <c r="URG34" s="146"/>
      <c r="URH34" s="146"/>
      <c r="URI34" s="147"/>
      <c r="URN34" s="146"/>
      <c r="URP34" s="146"/>
      <c r="URQ34" s="146"/>
      <c r="URR34" s="147"/>
      <c r="URW34" s="146"/>
      <c r="URY34" s="146"/>
      <c r="URZ34" s="146"/>
      <c r="USA34" s="147"/>
      <c r="USF34" s="146"/>
      <c r="USH34" s="146"/>
      <c r="USI34" s="146"/>
      <c r="USJ34" s="147"/>
      <c r="USO34" s="146"/>
      <c r="USQ34" s="146"/>
      <c r="USR34" s="146"/>
      <c r="USS34" s="147"/>
      <c r="USX34" s="146"/>
      <c r="USZ34" s="146"/>
      <c r="UTA34" s="146"/>
      <c r="UTB34" s="147"/>
      <c r="UTG34" s="146"/>
      <c r="UTI34" s="146"/>
      <c r="UTJ34" s="146"/>
      <c r="UTK34" s="147"/>
      <c r="UTP34" s="146"/>
      <c r="UTR34" s="146"/>
      <c r="UTS34" s="146"/>
      <c r="UTT34" s="147"/>
      <c r="UTY34" s="146"/>
      <c r="UUA34" s="146"/>
      <c r="UUB34" s="146"/>
      <c r="UUC34" s="147"/>
      <c r="UUH34" s="146"/>
      <c r="UUJ34" s="146"/>
      <c r="UUK34" s="146"/>
      <c r="UUL34" s="147"/>
      <c r="UUQ34" s="146"/>
      <c r="UUS34" s="146"/>
      <c r="UUT34" s="146"/>
      <c r="UUU34" s="147"/>
      <c r="UUZ34" s="146"/>
      <c r="UVB34" s="146"/>
      <c r="UVC34" s="146"/>
      <c r="UVD34" s="147"/>
      <c r="UVI34" s="146"/>
      <c r="UVK34" s="146"/>
      <c r="UVL34" s="146"/>
      <c r="UVM34" s="147"/>
      <c r="UVR34" s="146"/>
      <c r="UVT34" s="146"/>
      <c r="UVU34" s="146"/>
      <c r="UVV34" s="147"/>
      <c r="UWA34" s="146"/>
      <c r="UWC34" s="146"/>
      <c r="UWD34" s="146"/>
      <c r="UWE34" s="147"/>
      <c r="UWJ34" s="146"/>
      <c r="UWL34" s="146"/>
      <c r="UWM34" s="146"/>
      <c r="UWN34" s="147"/>
      <c r="UWS34" s="146"/>
      <c r="UWU34" s="146"/>
      <c r="UWV34" s="146"/>
      <c r="UWW34" s="147"/>
      <c r="UXB34" s="146"/>
      <c r="UXD34" s="146"/>
      <c r="UXE34" s="146"/>
      <c r="UXF34" s="147"/>
      <c r="UXK34" s="146"/>
      <c r="UXM34" s="146"/>
      <c r="UXN34" s="146"/>
      <c r="UXO34" s="147"/>
      <c r="UXT34" s="146"/>
      <c r="UXV34" s="146"/>
      <c r="UXW34" s="146"/>
      <c r="UXX34" s="147"/>
      <c r="UYC34" s="146"/>
      <c r="UYE34" s="146"/>
      <c r="UYF34" s="146"/>
      <c r="UYG34" s="147"/>
      <c r="UYL34" s="146"/>
      <c r="UYN34" s="146"/>
      <c r="UYO34" s="146"/>
      <c r="UYP34" s="147"/>
      <c r="UYU34" s="146"/>
      <c r="UYW34" s="146"/>
      <c r="UYX34" s="146"/>
      <c r="UYY34" s="147"/>
      <c r="UZD34" s="146"/>
      <c r="UZF34" s="146"/>
      <c r="UZG34" s="146"/>
      <c r="UZH34" s="147"/>
      <c r="UZM34" s="146"/>
      <c r="UZO34" s="146"/>
      <c r="UZP34" s="146"/>
      <c r="UZQ34" s="147"/>
      <c r="UZV34" s="146"/>
      <c r="UZX34" s="146"/>
      <c r="UZY34" s="146"/>
      <c r="UZZ34" s="147"/>
      <c r="VAE34" s="146"/>
      <c r="VAG34" s="146"/>
      <c r="VAH34" s="146"/>
      <c r="VAI34" s="147"/>
      <c r="VAN34" s="146"/>
      <c r="VAP34" s="146"/>
      <c r="VAQ34" s="146"/>
      <c r="VAR34" s="147"/>
      <c r="VAW34" s="146"/>
      <c r="VAY34" s="146"/>
      <c r="VAZ34" s="146"/>
      <c r="VBA34" s="147"/>
      <c r="VBF34" s="146"/>
      <c r="VBH34" s="146"/>
      <c r="VBI34" s="146"/>
      <c r="VBJ34" s="147"/>
      <c r="VBO34" s="146"/>
      <c r="VBQ34" s="146"/>
      <c r="VBR34" s="146"/>
      <c r="VBS34" s="147"/>
      <c r="VBX34" s="146"/>
      <c r="VBZ34" s="146"/>
      <c r="VCA34" s="146"/>
      <c r="VCB34" s="147"/>
      <c r="VCG34" s="146"/>
      <c r="VCI34" s="146"/>
      <c r="VCJ34" s="146"/>
      <c r="VCK34" s="147"/>
      <c r="VCP34" s="146"/>
      <c r="VCR34" s="146"/>
      <c r="VCS34" s="146"/>
      <c r="VCT34" s="147"/>
      <c r="VCY34" s="146"/>
      <c r="VDA34" s="146"/>
      <c r="VDB34" s="146"/>
      <c r="VDC34" s="147"/>
      <c r="VDH34" s="146"/>
      <c r="VDJ34" s="146"/>
      <c r="VDK34" s="146"/>
      <c r="VDL34" s="147"/>
      <c r="VDQ34" s="146"/>
      <c r="VDS34" s="146"/>
      <c r="VDT34" s="146"/>
      <c r="VDU34" s="147"/>
      <c r="VDZ34" s="146"/>
      <c r="VEB34" s="146"/>
      <c r="VEC34" s="146"/>
      <c r="VED34" s="147"/>
      <c r="VEI34" s="146"/>
      <c r="VEK34" s="146"/>
      <c r="VEL34" s="146"/>
      <c r="VEM34" s="147"/>
      <c r="VER34" s="146"/>
      <c r="VET34" s="146"/>
      <c r="VEU34" s="146"/>
      <c r="VEV34" s="147"/>
      <c r="VFA34" s="146"/>
      <c r="VFC34" s="146"/>
      <c r="VFD34" s="146"/>
      <c r="VFE34" s="147"/>
      <c r="VFJ34" s="146"/>
      <c r="VFL34" s="146"/>
      <c r="VFM34" s="146"/>
      <c r="VFN34" s="147"/>
      <c r="VFS34" s="146"/>
      <c r="VFU34" s="146"/>
      <c r="VFV34" s="146"/>
      <c r="VFW34" s="147"/>
      <c r="VGB34" s="146"/>
      <c r="VGD34" s="146"/>
      <c r="VGE34" s="146"/>
      <c r="VGF34" s="147"/>
      <c r="VGK34" s="146"/>
      <c r="VGM34" s="146"/>
      <c r="VGN34" s="146"/>
      <c r="VGO34" s="147"/>
      <c r="VGT34" s="146"/>
      <c r="VGV34" s="146"/>
      <c r="VGW34" s="146"/>
      <c r="VGX34" s="147"/>
      <c r="VHC34" s="146"/>
      <c r="VHE34" s="146"/>
      <c r="VHF34" s="146"/>
      <c r="VHG34" s="147"/>
      <c r="VHL34" s="146"/>
      <c r="VHN34" s="146"/>
      <c r="VHO34" s="146"/>
      <c r="VHP34" s="147"/>
      <c r="VHU34" s="146"/>
      <c r="VHW34" s="146"/>
      <c r="VHX34" s="146"/>
      <c r="VHY34" s="147"/>
      <c r="VID34" s="146"/>
      <c r="VIF34" s="146"/>
      <c r="VIG34" s="146"/>
      <c r="VIH34" s="147"/>
      <c r="VIM34" s="146"/>
      <c r="VIO34" s="146"/>
      <c r="VIP34" s="146"/>
      <c r="VIQ34" s="147"/>
      <c r="VIV34" s="146"/>
      <c r="VIX34" s="146"/>
      <c r="VIY34" s="146"/>
      <c r="VIZ34" s="147"/>
      <c r="VJE34" s="146"/>
      <c r="VJG34" s="146"/>
      <c r="VJH34" s="146"/>
      <c r="VJI34" s="147"/>
      <c r="VJN34" s="146"/>
      <c r="VJP34" s="146"/>
      <c r="VJQ34" s="146"/>
      <c r="VJR34" s="147"/>
      <c r="VJW34" s="146"/>
      <c r="VJY34" s="146"/>
      <c r="VJZ34" s="146"/>
      <c r="VKA34" s="147"/>
      <c r="VKF34" s="146"/>
      <c r="VKH34" s="146"/>
      <c r="VKI34" s="146"/>
      <c r="VKJ34" s="147"/>
      <c r="VKO34" s="146"/>
      <c r="VKQ34" s="146"/>
      <c r="VKR34" s="146"/>
      <c r="VKS34" s="147"/>
      <c r="VKX34" s="146"/>
      <c r="VKZ34" s="146"/>
      <c r="VLA34" s="146"/>
      <c r="VLB34" s="147"/>
      <c r="VLG34" s="146"/>
      <c r="VLI34" s="146"/>
      <c r="VLJ34" s="146"/>
      <c r="VLK34" s="147"/>
      <c r="VLP34" s="146"/>
      <c r="VLR34" s="146"/>
      <c r="VLS34" s="146"/>
      <c r="VLT34" s="147"/>
      <c r="VLY34" s="146"/>
      <c r="VMA34" s="146"/>
      <c r="VMB34" s="146"/>
      <c r="VMC34" s="147"/>
      <c r="VMH34" s="146"/>
      <c r="VMJ34" s="146"/>
      <c r="VMK34" s="146"/>
      <c r="VML34" s="147"/>
      <c r="VMQ34" s="146"/>
      <c r="VMS34" s="146"/>
      <c r="VMT34" s="146"/>
      <c r="VMU34" s="147"/>
      <c r="VMZ34" s="146"/>
      <c r="VNB34" s="146"/>
      <c r="VNC34" s="146"/>
      <c r="VND34" s="147"/>
      <c r="VNI34" s="146"/>
      <c r="VNK34" s="146"/>
      <c r="VNL34" s="146"/>
      <c r="VNM34" s="147"/>
      <c r="VNR34" s="146"/>
      <c r="VNT34" s="146"/>
      <c r="VNU34" s="146"/>
      <c r="VNV34" s="147"/>
      <c r="VOA34" s="146"/>
      <c r="VOC34" s="146"/>
      <c r="VOD34" s="146"/>
      <c r="VOE34" s="147"/>
      <c r="VOJ34" s="146"/>
      <c r="VOL34" s="146"/>
      <c r="VOM34" s="146"/>
      <c r="VON34" s="147"/>
      <c r="VOS34" s="146"/>
      <c r="VOU34" s="146"/>
      <c r="VOV34" s="146"/>
      <c r="VOW34" s="147"/>
      <c r="VPB34" s="146"/>
      <c r="VPD34" s="146"/>
      <c r="VPE34" s="146"/>
      <c r="VPF34" s="147"/>
      <c r="VPK34" s="146"/>
      <c r="VPM34" s="146"/>
      <c r="VPN34" s="146"/>
      <c r="VPO34" s="147"/>
      <c r="VPT34" s="146"/>
      <c r="VPV34" s="146"/>
      <c r="VPW34" s="146"/>
      <c r="VPX34" s="147"/>
      <c r="VQC34" s="146"/>
      <c r="VQE34" s="146"/>
      <c r="VQF34" s="146"/>
      <c r="VQG34" s="147"/>
      <c r="VQL34" s="146"/>
      <c r="VQN34" s="146"/>
      <c r="VQO34" s="146"/>
      <c r="VQP34" s="147"/>
      <c r="VQU34" s="146"/>
      <c r="VQW34" s="146"/>
      <c r="VQX34" s="146"/>
      <c r="VQY34" s="147"/>
      <c r="VRD34" s="146"/>
      <c r="VRF34" s="146"/>
      <c r="VRG34" s="146"/>
      <c r="VRH34" s="147"/>
      <c r="VRM34" s="146"/>
      <c r="VRO34" s="146"/>
      <c r="VRP34" s="146"/>
      <c r="VRQ34" s="147"/>
      <c r="VRV34" s="146"/>
      <c r="VRX34" s="146"/>
      <c r="VRY34" s="146"/>
      <c r="VRZ34" s="147"/>
      <c r="VSE34" s="146"/>
      <c r="VSG34" s="146"/>
      <c r="VSH34" s="146"/>
      <c r="VSI34" s="147"/>
      <c r="VSN34" s="146"/>
      <c r="VSP34" s="146"/>
      <c r="VSQ34" s="146"/>
      <c r="VSR34" s="147"/>
      <c r="VSW34" s="146"/>
      <c r="VSY34" s="146"/>
      <c r="VSZ34" s="146"/>
      <c r="VTA34" s="147"/>
      <c r="VTF34" s="146"/>
      <c r="VTH34" s="146"/>
      <c r="VTI34" s="146"/>
      <c r="VTJ34" s="147"/>
      <c r="VTO34" s="146"/>
      <c r="VTQ34" s="146"/>
      <c r="VTR34" s="146"/>
      <c r="VTS34" s="147"/>
      <c r="VTX34" s="146"/>
      <c r="VTZ34" s="146"/>
      <c r="VUA34" s="146"/>
      <c r="VUB34" s="147"/>
      <c r="VUG34" s="146"/>
      <c r="VUI34" s="146"/>
      <c r="VUJ34" s="146"/>
      <c r="VUK34" s="147"/>
      <c r="VUP34" s="146"/>
      <c r="VUR34" s="146"/>
      <c r="VUS34" s="146"/>
      <c r="VUT34" s="147"/>
      <c r="VUY34" s="146"/>
      <c r="VVA34" s="146"/>
      <c r="VVB34" s="146"/>
      <c r="VVC34" s="147"/>
      <c r="VVH34" s="146"/>
      <c r="VVJ34" s="146"/>
      <c r="VVK34" s="146"/>
      <c r="VVL34" s="147"/>
      <c r="VVQ34" s="146"/>
      <c r="VVS34" s="146"/>
      <c r="VVT34" s="146"/>
      <c r="VVU34" s="147"/>
      <c r="VVZ34" s="146"/>
      <c r="VWB34" s="146"/>
      <c r="VWC34" s="146"/>
      <c r="VWD34" s="147"/>
      <c r="VWI34" s="146"/>
      <c r="VWK34" s="146"/>
      <c r="VWL34" s="146"/>
      <c r="VWM34" s="147"/>
      <c r="VWR34" s="146"/>
      <c r="VWT34" s="146"/>
      <c r="VWU34" s="146"/>
      <c r="VWV34" s="147"/>
      <c r="VXA34" s="146"/>
      <c r="VXC34" s="146"/>
      <c r="VXD34" s="146"/>
      <c r="VXE34" s="147"/>
      <c r="VXJ34" s="146"/>
      <c r="VXL34" s="146"/>
      <c r="VXM34" s="146"/>
      <c r="VXN34" s="147"/>
      <c r="VXS34" s="146"/>
      <c r="VXU34" s="146"/>
      <c r="VXV34" s="146"/>
      <c r="VXW34" s="147"/>
      <c r="VYB34" s="146"/>
      <c r="VYD34" s="146"/>
      <c r="VYE34" s="146"/>
      <c r="VYF34" s="147"/>
      <c r="VYK34" s="146"/>
      <c r="VYM34" s="146"/>
      <c r="VYN34" s="146"/>
      <c r="VYO34" s="147"/>
      <c r="VYT34" s="146"/>
      <c r="VYV34" s="146"/>
      <c r="VYW34" s="146"/>
      <c r="VYX34" s="147"/>
      <c r="VZC34" s="146"/>
      <c r="VZE34" s="146"/>
      <c r="VZF34" s="146"/>
      <c r="VZG34" s="147"/>
      <c r="VZL34" s="146"/>
      <c r="VZN34" s="146"/>
      <c r="VZO34" s="146"/>
      <c r="VZP34" s="147"/>
      <c r="VZU34" s="146"/>
      <c r="VZW34" s="146"/>
      <c r="VZX34" s="146"/>
      <c r="VZY34" s="147"/>
      <c r="WAD34" s="146"/>
      <c r="WAF34" s="146"/>
      <c r="WAG34" s="146"/>
      <c r="WAH34" s="147"/>
      <c r="WAM34" s="146"/>
      <c r="WAO34" s="146"/>
      <c r="WAP34" s="146"/>
      <c r="WAQ34" s="147"/>
      <c r="WAV34" s="146"/>
      <c r="WAX34" s="146"/>
      <c r="WAY34" s="146"/>
      <c r="WAZ34" s="147"/>
      <c r="WBE34" s="146"/>
      <c r="WBG34" s="146"/>
      <c r="WBH34" s="146"/>
      <c r="WBI34" s="147"/>
      <c r="WBN34" s="146"/>
      <c r="WBP34" s="146"/>
      <c r="WBQ34" s="146"/>
      <c r="WBR34" s="147"/>
      <c r="WBW34" s="146"/>
      <c r="WBY34" s="146"/>
      <c r="WBZ34" s="146"/>
      <c r="WCA34" s="147"/>
      <c r="WCF34" s="146"/>
      <c r="WCH34" s="146"/>
      <c r="WCI34" s="146"/>
      <c r="WCJ34" s="147"/>
      <c r="WCO34" s="146"/>
      <c r="WCQ34" s="146"/>
      <c r="WCR34" s="146"/>
      <c r="WCS34" s="147"/>
      <c r="WCX34" s="146"/>
      <c r="WCZ34" s="146"/>
      <c r="WDA34" s="146"/>
      <c r="WDB34" s="147"/>
      <c r="WDG34" s="146"/>
      <c r="WDI34" s="146"/>
      <c r="WDJ34" s="146"/>
      <c r="WDK34" s="147"/>
      <c r="WDP34" s="146"/>
      <c r="WDR34" s="146"/>
      <c r="WDS34" s="146"/>
      <c r="WDT34" s="147"/>
      <c r="WDY34" s="146"/>
      <c r="WEA34" s="146"/>
      <c r="WEB34" s="146"/>
      <c r="WEC34" s="147"/>
      <c r="WEH34" s="146"/>
      <c r="WEJ34" s="146"/>
      <c r="WEK34" s="146"/>
      <c r="WEL34" s="147"/>
      <c r="WEQ34" s="146"/>
      <c r="WES34" s="146"/>
      <c r="WET34" s="146"/>
      <c r="WEU34" s="147"/>
      <c r="WEZ34" s="146"/>
      <c r="WFB34" s="146"/>
      <c r="WFC34" s="146"/>
      <c r="WFD34" s="147"/>
      <c r="WFI34" s="146"/>
      <c r="WFK34" s="146"/>
      <c r="WFL34" s="146"/>
      <c r="WFM34" s="147"/>
      <c r="WFR34" s="146"/>
      <c r="WFT34" s="146"/>
      <c r="WFU34" s="146"/>
      <c r="WFV34" s="147"/>
      <c r="WGA34" s="146"/>
      <c r="WGC34" s="146"/>
      <c r="WGD34" s="146"/>
      <c r="WGE34" s="147"/>
      <c r="WGJ34" s="146"/>
      <c r="WGL34" s="146"/>
      <c r="WGM34" s="146"/>
      <c r="WGN34" s="147"/>
      <c r="WGS34" s="146"/>
      <c r="WGU34" s="146"/>
      <c r="WGV34" s="146"/>
      <c r="WGW34" s="147"/>
      <c r="WHB34" s="146"/>
      <c r="WHD34" s="146"/>
      <c r="WHE34" s="146"/>
      <c r="WHF34" s="147"/>
      <c r="WHK34" s="146"/>
      <c r="WHM34" s="146"/>
      <c r="WHN34" s="146"/>
      <c r="WHO34" s="147"/>
      <c r="WHT34" s="146"/>
      <c r="WHV34" s="146"/>
      <c r="WHW34" s="146"/>
      <c r="WHX34" s="147"/>
      <c r="WIC34" s="146"/>
      <c r="WIE34" s="146"/>
      <c r="WIF34" s="146"/>
      <c r="WIG34" s="147"/>
      <c r="WIL34" s="146"/>
      <c r="WIN34" s="146"/>
      <c r="WIO34" s="146"/>
      <c r="WIP34" s="147"/>
      <c r="WIU34" s="146"/>
      <c r="WIW34" s="146"/>
      <c r="WIX34" s="146"/>
      <c r="WIY34" s="147"/>
      <c r="WJD34" s="146"/>
      <c r="WJF34" s="146"/>
      <c r="WJG34" s="146"/>
      <c r="WJH34" s="147"/>
      <c r="WJM34" s="146"/>
      <c r="WJO34" s="146"/>
      <c r="WJP34" s="146"/>
      <c r="WJQ34" s="147"/>
      <c r="WJV34" s="146"/>
      <c r="WJX34" s="146"/>
      <c r="WJY34" s="146"/>
      <c r="WJZ34" s="147"/>
      <c r="WKE34" s="146"/>
      <c r="WKG34" s="146"/>
      <c r="WKH34" s="146"/>
      <c r="WKI34" s="147"/>
      <c r="WKN34" s="146"/>
      <c r="WKP34" s="146"/>
      <c r="WKQ34" s="146"/>
      <c r="WKR34" s="147"/>
      <c r="WKW34" s="146"/>
      <c r="WKY34" s="146"/>
      <c r="WKZ34" s="146"/>
      <c r="WLA34" s="147"/>
      <c r="WLF34" s="146"/>
      <c r="WLH34" s="146"/>
      <c r="WLI34" s="146"/>
      <c r="WLJ34" s="147"/>
      <c r="WLO34" s="146"/>
      <c r="WLQ34" s="146"/>
      <c r="WLR34" s="146"/>
      <c r="WLS34" s="147"/>
      <c r="WLX34" s="146"/>
      <c r="WLZ34" s="146"/>
      <c r="WMA34" s="146"/>
      <c r="WMB34" s="147"/>
      <c r="WMG34" s="146"/>
      <c r="WMI34" s="146"/>
      <c r="WMJ34" s="146"/>
      <c r="WMK34" s="147"/>
      <c r="WMP34" s="146"/>
      <c r="WMR34" s="146"/>
      <c r="WMS34" s="146"/>
      <c r="WMT34" s="147"/>
      <c r="WMY34" s="146"/>
      <c r="WNA34" s="146"/>
      <c r="WNB34" s="146"/>
      <c r="WNC34" s="147"/>
      <c r="WNH34" s="146"/>
      <c r="WNJ34" s="146"/>
      <c r="WNK34" s="146"/>
      <c r="WNL34" s="147"/>
      <c r="WNQ34" s="146"/>
      <c r="WNS34" s="146"/>
      <c r="WNT34" s="146"/>
      <c r="WNU34" s="147"/>
      <c r="WNZ34" s="146"/>
      <c r="WOB34" s="146"/>
      <c r="WOC34" s="146"/>
      <c r="WOD34" s="147"/>
      <c r="WOI34" s="146"/>
      <c r="WOK34" s="146"/>
      <c r="WOL34" s="146"/>
      <c r="WOM34" s="147"/>
      <c r="WOR34" s="146"/>
      <c r="WOT34" s="146"/>
      <c r="WOU34" s="146"/>
      <c r="WOV34" s="147"/>
      <c r="WPA34" s="146"/>
      <c r="WPC34" s="146"/>
      <c r="WPD34" s="146"/>
      <c r="WPE34" s="147"/>
      <c r="WPJ34" s="146"/>
      <c r="WPL34" s="146"/>
      <c r="WPM34" s="146"/>
      <c r="WPN34" s="147"/>
      <c r="WPS34" s="146"/>
      <c r="WPU34" s="146"/>
      <c r="WPV34" s="146"/>
      <c r="WPW34" s="147"/>
      <c r="WQB34" s="146"/>
      <c r="WQD34" s="146"/>
      <c r="WQE34" s="146"/>
      <c r="WQF34" s="147"/>
      <c r="WQK34" s="146"/>
      <c r="WQM34" s="146"/>
      <c r="WQN34" s="146"/>
      <c r="WQO34" s="147"/>
      <c r="WQT34" s="146"/>
      <c r="WQV34" s="146"/>
      <c r="WQW34" s="146"/>
      <c r="WQX34" s="147"/>
      <c r="WRC34" s="146"/>
      <c r="WRE34" s="146"/>
      <c r="WRF34" s="146"/>
      <c r="WRG34" s="147"/>
      <c r="WRL34" s="146"/>
      <c r="WRN34" s="146"/>
      <c r="WRO34" s="146"/>
      <c r="WRP34" s="147"/>
      <c r="WRU34" s="146"/>
      <c r="WRW34" s="146"/>
      <c r="WRX34" s="146"/>
      <c r="WRY34" s="147"/>
      <c r="WSD34" s="146"/>
      <c r="WSF34" s="146"/>
      <c r="WSG34" s="146"/>
      <c r="WSH34" s="147"/>
      <c r="WSM34" s="146"/>
      <c r="WSO34" s="146"/>
      <c r="WSP34" s="146"/>
      <c r="WSQ34" s="147"/>
      <c r="WSV34" s="146"/>
      <c r="WSX34" s="146"/>
      <c r="WSY34" s="146"/>
      <c r="WSZ34" s="147"/>
      <c r="WTE34" s="146"/>
      <c r="WTG34" s="146"/>
      <c r="WTH34" s="146"/>
      <c r="WTI34" s="147"/>
      <c r="WTN34" s="146"/>
      <c r="WTP34" s="146"/>
      <c r="WTQ34" s="146"/>
      <c r="WTR34" s="147"/>
      <c r="WTW34" s="146"/>
      <c r="WTY34" s="146"/>
      <c r="WTZ34" s="146"/>
      <c r="WUA34" s="147"/>
      <c r="WUF34" s="146"/>
      <c r="WUH34" s="146"/>
      <c r="WUI34" s="146"/>
      <c r="WUJ34" s="147"/>
      <c r="WUO34" s="146"/>
      <c r="WUQ34" s="146"/>
      <c r="WUR34" s="146"/>
      <c r="WUS34" s="147"/>
      <c r="WUX34" s="146"/>
      <c r="WUZ34" s="146"/>
      <c r="WVA34" s="146"/>
      <c r="WVB34" s="147"/>
      <c r="WVG34" s="146"/>
      <c r="WVI34" s="146"/>
      <c r="WVJ34" s="146"/>
      <c r="WVK34" s="147"/>
      <c r="WVP34" s="146"/>
      <c r="WVR34" s="146"/>
      <c r="WVS34" s="146"/>
      <c r="WVT34" s="147"/>
      <c r="WVY34" s="146"/>
      <c r="WWA34" s="146"/>
      <c r="WWB34" s="146"/>
      <c r="WWC34" s="147"/>
      <c r="WWH34" s="146"/>
      <c r="WWJ34" s="146"/>
      <c r="WWK34" s="146"/>
      <c r="WWL34" s="147"/>
      <c r="WWQ34" s="146"/>
      <c r="WWS34" s="146"/>
      <c r="WWT34" s="146"/>
      <c r="WWU34" s="147"/>
      <c r="WWZ34" s="146"/>
      <c r="WXB34" s="146"/>
      <c r="WXC34" s="146"/>
      <c r="WXD34" s="147"/>
      <c r="WXI34" s="146"/>
      <c r="WXK34" s="146"/>
      <c r="WXL34" s="146"/>
      <c r="WXM34" s="147"/>
      <c r="WXR34" s="146"/>
      <c r="WXT34" s="146"/>
      <c r="WXU34" s="146"/>
      <c r="WXV34" s="147"/>
      <c r="WYA34" s="146"/>
      <c r="WYC34" s="146"/>
      <c r="WYD34" s="146"/>
      <c r="WYE34" s="147"/>
      <c r="WYJ34" s="146"/>
      <c r="WYL34" s="146"/>
      <c r="WYM34" s="146"/>
      <c r="WYN34" s="147"/>
      <c r="WYS34" s="146"/>
      <c r="WYU34" s="146"/>
      <c r="WYV34" s="146"/>
      <c r="WYW34" s="147"/>
      <c r="WZB34" s="146"/>
      <c r="WZD34" s="146"/>
      <c r="WZE34" s="146"/>
      <c r="WZF34" s="147"/>
      <c r="WZK34" s="146"/>
      <c r="WZM34" s="146"/>
      <c r="WZN34" s="146"/>
      <c r="WZO34" s="147"/>
      <c r="WZT34" s="146"/>
      <c r="WZV34" s="146"/>
      <c r="WZW34" s="146"/>
      <c r="WZX34" s="147"/>
      <c r="XAC34" s="146"/>
      <c r="XAE34" s="146"/>
      <c r="XAF34" s="146"/>
      <c r="XAG34" s="147"/>
      <c r="XAL34" s="146"/>
      <c r="XAN34" s="146"/>
      <c r="XAO34" s="146"/>
      <c r="XAP34" s="147"/>
      <c r="XAU34" s="146"/>
      <c r="XAW34" s="146"/>
      <c r="XAX34" s="146"/>
      <c r="XAY34" s="147"/>
      <c r="XBD34" s="146"/>
      <c r="XBF34" s="146"/>
      <c r="XBG34" s="146"/>
      <c r="XBH34" s="147"/>
      <c r="XBM34" s="146"/>
      <c r="XBO34" s="146"/>
      <c r="XBP34" s="146"/>
      <c r="XBQ34" s="147"/>
      <c r="XBV34" s="146"/>
      <c r="XBX34" s="146"/>
      <c r="XBY34" s="146"/>
      <c r="XBZ34" s="147"/>
      <c r="XCE34" s="146"/>
      <c r="XCG34" s="146"/>
      <c r="XCH34" s="146"/>
      <c r="XCI34" s="147"/>
      <c r="XCN34" s="146"/>
      <c r="XCP34" s="146"/>
      <c r="XCQ34" s="146"/>
      <c r="XCR34" s="147"/>
      <c r="XCW34" s="146"/>
      <c r="XCY34" s="146"/>
      <c r="XCZ34" s="146"/>
      <c r="XDA34" s="147"/>
      <c r="XDF34" s="146"/>
      <c r="XDH34" s="146"/>
      <c r="XDI34" s="146"/>
      <c r="XDJ34" s="147"/>
      <c r="XDO34" s="146"/>
      <c r="XDQ34" s="146"/>
      <c r="XDR34" s="146"/>
      <c r="XDS34" s="147"/>
      <c r="XDX34" s="146"/>
      <c r="XDZ34" s="146"/>
      <c r="XEA34" s="146"/>
      <c r="XEB34" s="147"/>
      <c r="XEG34" s="146"/>
      <c r="XEI34" s="146"/>
      <c r="XEJ34" s="146"/>
      <c r="XEK34" s="147"/>
      <c r="XEP34" s="146"/>
      <c r="XER34" s="146"/>
      <c r="XES34" s="146"/>
      <c r="XET34" s="147"/>
    </row>
    <row r="35" spans="1:1020 1025:2046 2051:3072 3077:5120 5122:6141 6146:7167 7172:9215 9217:10236 10241:11262 11267:12288 12293:14336 14338:15357 15362:16374" ht="29.4" outlineLevel="1" thickTop="1" x14ac:dyDescent="0.3">
      <c r="A35" s="228" t="s">
        <v>60</v>
      </c>
      <c r="B35" s="220" t="s">
        <v>59</v>
      </c>
      <c r="C35" s="220" t="s">
        <v>62</v>
      </c>
      <c r="D35" s="220" t="s">
        <v>57</v>
      </c>
      <c r="E35" s="215"/>
      <c r="F35" s="215"/>
      <c r="G35" s="216"/>
      <c r="H35" s="217"/>
      <c r="I35" s="218"/>
      <c r="J35" s="218"/>
      <c r="K35" s="180"/>
      <c r="L35" s="199"/>
      <c r="M35" s="200"/>
      <c r="N35" s="200"/>
      <c r="O35" s="200"/>
      <c r="P35" s="271" t="str">
        <f>IF(Tabelle12456451072[[#This Row],[Hilfsspalte]]="","",Tabelle12456451072[[#This Row],[Hilfsspalte]]+0.5-Tabelle12456451072[[#This Row],[PI 1x]]/(Tabelle12456451072[[#This Row],[PI freq]]+1))</f>
        <v/>
      </c>
      <c r="Q35" s="272">
        <f t="shared" si="3"/>
        <v>0</v>
      </c>
      <c r="R35" s="223"/>
      <c r="S35" s="186"/>
      <c r="T35" s="187"/>
      <c r="U35" s="187"/>
      <c r="V35" s="187"/>
      <c r="W35" s="188"/>
      <c r="X35" s="182" t="str">
        <f t="shared" si="1"/>
        <v/>
      </c>
      <c r="Y35" s="184">
        <f>COUNTIF(Tabelle12456451072[PI komb],Tabelle12456451072[[#This Row],[PI komb]])</f>
        <v>96</v>
      </c>
      <c r="Z35" s="185">
        <f>COUNTIF($X$7:Tabelle12456451072[[#This Row],[PI komb]],Tabelle12456451072[[#This Row],[PI komb]])</f>
        <v>29</v>
      </c>
      <c r="AA35" s="179" t="str">
        <f t="shared" si="2"/>
        <v/>
      </c>
    </row>
    <row r="36" spans="1:1020 1025:2046 2051:3072 3077:5120 5122:6141 6146:7167 7172:9215 9217:10236 10241:11262 11267:12288 12293:14336 14338:15357 15362:16374" ht="28.8" outlineLevel="1" x14ac:dyDescent="0.3">
      <c r="A36" s="220" t="s">
        <v>60</v>
      </c>
      <c r="B36" s="220" t="s">
        <v>59</v>
      </c>
      <c r="C36" s="220" t="s">
        <v>62</v>
      </c>
      <c r="D36" s="220" t="s">
        <v>56</v>
      </c>
      <c r="E36" s="215"/>
      <c r="F36" s="215"/>
      <c r="G36" s="216"/>
      <c r="H36" s="217"/>
      <c r="I36" s="218"/>
      <c r="J36" s="218"/>
      <c r="K36" s="180"/>
      <c r="L36" s="201"/>
      <c r="M36" s="202"/>
      <c r="N36" s="202"/>
      <c r="O36" s="202"/>
      <c r="P36" s="271" t="str">
        <f>IF(Tabelle12456451072[[#This Row],[Hilfsspalte]]="","",Tabelle12456451072[[#This Row],[Hilfsspalte]]+0.5-Tabelle12456451072[[#This Row],[PI 1x]]/(Tabelle12456451072[[#This Row],[PI freq]]+1))</f>
        <v/>
      </c>
      <c r="Q36" s="272">
        <f t="shared" si="3"/>
        <v>0</v>
      </c>
      <c r="R36" s="223"/>
      <c r="S36" s="189"/>
      <c r="T36" s="190"/>
      <c r="U36" s="190"/>
      <c r="V36" s="190"/>
      <c r="W36" s="191"/>
      <c r="X36" s="182" t="str">
        <f t="shared" si="1"/>
        <v/>
      </c>
      <c r="Y36" s="184">
        <f>COUNTIF(Tabelle12456451072[PI komb],Tabelle12456451072[[#This Row],[PI komb]])</f>
        <v>96</v>
      </c>
      <c r="Z36" s="185">
        <f>COUNTIF($X$7:Tabelle12456451072[[#This Row],[PI komb]],Tabelle12456451072[[#This Row],[PI komb]])</f>
        <v>30</v>
      </c>
      <c r="AA36" s="179" t="str">
        <f t="shared" si="2"/>
        <v/>
      </c>
    </row>
    <row r="37" spans="1:1020 1025:2046 2051:3072 3077:5120 5122:6141 6146:7167 7172:9215 9217:10236 10241:11262 11267:12288 12293:14336 14338:15357 15362:16374" ht="28.8" outlineLevel="1" x14ac:dyDescent="0.3">
      <c r="A37" s="220" t="s">
        <v>60</v>
      </c>
      <c r="B37" s="220" t="s">
        <v>59</v>
      </c>
      <c r="C37" s="220" t="s">
        <v>62</v>
      </c>
      <c r="D37" s="220" t="s">
        <v>55</v>
      </c>
      <c r="E37" s="215"/>
      <c r="F37" s="215"/>
      <c r="G37" s="216"/>
      <c r="H37" s="217"/>
      <c r="I37" s="218"/>
      <c r="J37" s="218"/>
      <c r="K37" s="180"/>
      <c r="L37" s="201"/>
      <c r="M37" s="202"/>
      <c r="N37" s="202"/>
      <c r="O37" s="202"/>
      <c r="P37" s="271" t="str">
        <f>IF(Tabelle12456451072[[#This Row],[Hilfsspalte]]="","",Tabelle12456451072[[#This Row],[Hilfsspalte]]+0.5-Tabelle12456451072[[#This Row],[PI 1x]]/(Tabelle12456451072[[#This Row],[PI freq]]+1))</f>
        <v/>
      </c>
      <c r="Q37" s="272">
        <f t="shared" si="3"/>
        <v>0</v>
      </c>
      <c r="R37" s="223"/>
      <c r="S37" s="189"/>
      <c r="T37" s="190"/>
      <c r="U37" s="190"/>
      <c r="V37" s="190"/>
      <c r="W37" s="191"/>
      <c r="X37" s="182" t="str">
        <f t="shared" si="1"/>
        <v/>
      </c>
      <c r="Y37" s="184">
        <f>COUNTIF(Tabelle12456451072[PI komb],Tabelle12456451072[[#This Row],[PI komb]])</f>
        <v>96</v>
      </c>
      <c r="Z37" s="185">
        <f>COUNTIF($X$7:Tabelle12456451072[[#This Row],[PI komb]],Tabelle12456451072[[#This Row],[PI komb]])</f>
        <v>31</v>
      </c>
      <c r="AA37" s="179" t="str">
        <f t="shared" si="2"/>
        <v/>
      </c>
    </row>
    <row r="38" spans="1:1020 1025:2046 2051:3072 3077:5120 5122:6141 6146:7167 7172:9215 9217:10236 10241:11262 11267:12288 12293:14336 14338:15357 15362:16374" ht="28.8" outlineLevel="1" x14ac:dyDescent="0.3">
      <c r="A38" s="220" t="s">
        <v>60</v>
      </c>
      <c r="B38" s="220" t="s">
        <v>59</v>
      </c>
      <c r="C38" s="220" t="s">
        <v>62</v>
      </c>
      <c r="D38" s="220" t="s">
        <v>54</v>
      </c>
      <c r="E38" s="215"/>
      <c r="F38" s="215"/>
      <c r="G38" s="216"/>
      <c r="H38" s="217"/>
      <c r="I38" s="218"/>
      <c r="J38" s="218"/>
      <c r="K38" s="180"/>
      <c r="L38" s="201"/>
      <c r="M38" s="202"/>
      <c r="N38" s="202"/>
      <c r="O38" s="202"/>
      <c r="P38" s="271" t="str">
        <f>IF(Tabelle12456451072[[#This Row],[Hilfsspalte]]="","",Tabelle12456451072[[#This Row],[Hilfsspalte]]+0.5-Tabelle12456451072[[#This Row],[PI 1x]]/(Tabelle12456451072[[#This Row],[PI freq]]+1))</f>
        <v/>
      </c>
      <c r="Q38" s="272">
        <f t="shared" si="3"/>
        <v>0</v>
      </c>
      <c r="R38" s="223"/>
      <c r="S38" s="189"/>
      <c r="T38" s="190"/>
      <c r="U38" s="190"/>
      <c r="V38" s="190"/>
      <c r="W38" s="191"/>
      <c r="X38" s="182" t="str">
        <f t="shared" si="1"/>
        <v/>
      </c>
      <c r="Y38" s="184">
        <f>COUNTIF(Tabelle12456451072[PI komb],Tabelle12456451072[[#This Row],[PI komb]])</f>
        <v>96</v>
      </c>
      <c r="Z38" s="185">
        <f>COUNTIF($X$7:Tabelle12456451072[[#This Row],[PI komb]],Tabelle12456451072[[#This Row],[PI komb]])</f>
        <v>32</v>
      </c>
      <c r="AA38" s="179" t="str">
        <f t="shared" si="2"/>
        <v/>
      </c>
    </row>
    <row r="39" spans="1:1020 1025:2046 2051:3072 3077:5120 5122:6141 6146:7167 7172:9215 9217:10236 10241:11262 11267:12288 12293:14336 14338:15357 15362:16374" ht="86.4" outlineLevel="1" x14ac:dyDescent="0.3">
      <c r="A39" s="220" t="s">
        <v>60</v>
      </c>
      <c r="B39" s="220" t="s">
        <v>59</v>
      </c>
      <c r="C39" s="220" t="s">
        <v>62</v>
      </c>
      <c r="D39" s="220" t="s">
        <v>64</v>
      </c>
      <c r="E39" s="215"/>
      <c r="F39" s="215"/>
      <c r="G39" s="216"/>
      <c r="H39" s="217"/>
      <c r="I39" s="218"/>
      <c r="J39" s="218"/>
      <c r="K39" s="180"/>
      <c r="L39" s="201"/>
      <c r="M39" s="202"/>
      <c r="N39" s="202"/>
      <c r="O39" s="202"/>
      <c r="P39" s="271" t="str">
        <f>IF(Tabelle12456451072[[#This Row],[Hilfsspalte]]="","",Tabelle12456451072[[#This Row],[Hilfsspalte]]+0.5-Tabelle12456451072[[#This Row],[PI 1x]]/(Tabelle12456451072[[#This Row],[PI freq]]+1))</f>
        <v/>
      </c>
      <c r="Q39" s="272">
        <f t="shared" si="3"/>
        <v>0</v>
      </c>
      <c r="R39" s="223"/>
      <c r="S39" s="189"/>
      <c r="T39" s="190"/>
      <c r="U39" s="190"/>
      <c r="V39" s="190"/>
      <c r="W39" s="191"/>
      <c r="X39" s="182" t="str">
        <f t="shared" si="1"/>
        <v/>
      </c>
      <c r="Y39" s="184">
        <f>COUNTIF(Tabelle12456451072[PI komb],Tabelle12456451072[[#This Row],[PI komb]])</f>
        <v>96</v>
      </c>
      <c r="Z39" s="185">
        <f>COUNTIF($X$7:Tabelle12456451072[[#This Row],[PI komb]],Tabelle12456451072[[#This Row],[PI komb]])</f>
        <v>33</v>
      </c>
      <c r="AA39" s="179" t="str">
        <f t="shared" si="2"/>
        <v/>
      </c>
    </row>
    <row r="40" spans="1:1020 1025:2046 2051:3072 3077:5120 5122:6141 6146:7167 7172:9215 9217:10236 10241:11262 11267:12288 12293:14336 14338:15357 15362:16374" ht="72" outlineLevel="1" x14ac:dyDescent="0.3">
      <c r="A40" s="220" t="s">
        <v>60</v>
      </c>
      <c r="B40" s="220" t="s">
        <v>59</v>
      </c>
      <c r="C40" s="220" t="s">
        <v>62</v>
      </c>
      <c r="D40" s="220" t="s">
        <v>63</v>
      </c>
      <c r="E40" s="215"/>
      <c r="F40" s="215"/>
      <c r="G40" s="216"/>
      <c r="H40" s="217"/>
      <c r="I40" s="218"/>
      <c r="J40" s="218"/>
      <c r="K40" s="180"/>
      <c r="L40" s="201"/>
      <c r="M40" s="202"/>
      <c r="N40" s="202"/>
      <c r="O40" s="202"/>
      <c r="P40" s="271" t="str">
        <f>IF(Tabelle12456451072[[#This Row],[Hilfsspalte]]="","",Tabelle12456451072[[#This Row],[Hilfsspalte]]+0.5-Tabelle12456451072[[#This Row],[PI 1x]]/(Tabelle12456451072[[#This Row],[PI freq]]+1))</f>
        <v/>
      </c>
      <c r="Q40" s="272">
        <f t="shared" si="3"/>
        <v>0</v>
      </c>
      <c r="R40" s="223"/>
      <c r="S40" s="189"/>
      <c r="T40" s="190"/>
      <c r="U40" s="190"/>
      <c r="V40" s="190"/>
      <c r="W40" s="191"/>
      <c r="X40" s="182" t="str">
        <f t="shared" si="1"/>
        <v/>
      </c>
      <c r="Y40" s="184">
        <f>COUNTIF(Tabelle12456451072[PI komb],Tabelle12456451072[[#This Row],[PI komb]])</f>
        <v>96</v>
      </c>
      <c r="Z40" s="185">
        <f>COUNTIF($X$7:Tabelle12456451072[[#This Row],[PI komb]],Tabelle12456451072[[#This Row],[PI komb]])</f>
        <v>34</v>
      </c>
      <c r="AA40" s="179" t="str">
        <f t="shared" si="2"/>
        <v/>
      </c>
    </row>
    <row r="41" spans="1:1020 1025:2046 2051:3072 3077:5120 5122:6141 6146:7167 7172:9215 9217:10236 10241:11262 11267:12288 12293:14336 14338:15357 15362:16374" ht="28.8" outlineLevel="1" x14ac:dyDescent="0.3">
      <c r="A41" s="220" t="s">
        <v>60</v>
      </c>
      <c r="B41" s="220" t="s">
        <v>59</v>
      </c>
      <c r="C41" s="220" t="s">
        <v>62</v>
      </c>
      <c r="D41" s="220" t="s">
        <v>51</v>
      </c>
      <c r="E41" s="215"/>
      <c r="F41" s="215"/>
      <c r="G41" s="216"/>
      <c r="H41" s="217"/>
      <c r="I41" s="218"/>
      <c r="J41" s="218"/>
      <c r="K41" s="180"/>
      <c r="L41" s="201"/>
      <c r="M41" s="202"/>
      <c r="N41" s="202"/>
      <c r="O41" s="202"/>
      <c r="P41" s="271" t="str">
        <f>IF(Tabelle12456451072[[#This Row],[Hilfsspalte]]="","",Tabelle12456451072[[#This Row],[Hilfsspalte]]+0.5-Tabelle12456451072[[#This Row],[PI 1x]]/(Tabelle12456451072[[#This Row],[PI freq]]+1))</f>
        <v/>
      </c>
      <c r="Q41" s="272">
        <f t="shared" si="3"/>
        <v>0</v>
      </c>
      <c r="R41" s="223"/>
      <c r="S41" s="189"/>
      <c r="T41" s="190"/>
      <c r="U41" s="190"/>
      <c r="V41" s="190"/>
      <c r="W41" s="191"/>
      <c r="X41" s="182" t="str">
        <f t="shared" si="1"/>
        <v/>
      </c>
      <c r="Y41" s="184">
        <f>COUNTIF(Tabelle12456451072[PI komb],Tabelle12456451072[[#This Row],[PI komb]])</f>
        <v>96</v>
      </c>
      <c r="Z41" s="185">
        <f>COUNTIF($X$7:Tabelle12456451072[[#This Row],[PI komb]],Tabelle12456451072[[#This Row],[PI komb]])</f>
        <v>35</v>
      </c>
      <c r="AA41" s="179" t="str">
        <f t="shared" si="2"/>
        <v/>
      </c>
    </row>
    <row r="42" spans="1:1020 1025:2046 2051:3072 3077:5120 5122:6141 6146:7167 7172:9215 9217:10236 10241:11262 11267:12288 12293:14336 14338:15357 15362:16374" ht="28.8" outlineLevel="1" x14ac:dyDescent="0.3">
      <c r="A42" s="220" t="s">
        <v>60</v>
      </c>
      <c r="B42" s="220" t="s">
        <v>59</v>
      </c>
      <c r="C42" s="220" t="s">
        <v>62</v>
      </c>
      <c r="D42" s="220" t="s">
        <v>19</v>
      </c>
      <c r="E42" s="215"/>
      <c r="F42" s="215"/>
      <c r="G42" s="216"/>
      <c r="H42" s="217"/>
      <c r="I42" s="218"/>
      <c r="J42" s="218"/>
      <c r="K42" s="180"/>
      <c r="L42" s="201"/>
      <c r="M42" s="202"/>
      <c r="N42" s="202"/>
      <c r="O42" s="202"/>
      <c r="P42" s="271" t="str">
        <f>IF(Tabelle12456451072[[#This Row],[Hilfsspalte]]="","",Tabelle12456451072[[#This Row],[Hilfsspalte]]+0.5-Tabelle12456451072[[#This Row],[PI 1x]]/(Tabelle12456451072[[#This Row],[PI freq]]+1))</f>
        <v/>
      </c>
      <c r="Q42" s="272">
        <f t="shared" si="3"/>
        <v>0</v>
      </c>
      <c r="R42" s="223"/>
      <c r="S42" s="189"/>
      <c r="T42" s="190"/>
      <c r="U42" s="190"/>
      <c r="V42" s="190"/>
      <c r="W42" s="191"/>
      <c r="X42" s="182" t="str">
        <f t="shared" si="1"/>
        <v/>
      </c>
      <c r="Y42" s="184">
        <f>COUNTIF(Tabelle12456451072[PI komb],Tabelle12456451072[[#This Row],[PI komb]])</f>
        <v>96</v>
      </c>
      <c r="Z42" s="185">
        <f>COUNTIF($X$7:Tabelle12456451072[[#This Row],[PI komb]],Tabelle12456451072[[#This Row],[PI komb]])</f>
        <v>36</v>
      </c>
      <c r="AA42" s="179" t="str">
        <f t="shared" si="2"/>
        <v/>
      </c>
    </row>
    <row r="43" spans="1:1020 1025:2046 2051:3072 3077:5120 5122:6141 6146:7167 7172:9215 9217:10236 10241:11262 11267:12288 12293:14336 14338:15357 15362:16374" ht="57.6" outlineLevel="1" x14ac:dyDescent="0.3">
      <c r="A43" s="220" t="s">
        <v>60</v>
      </c>
      <c r="B43" s="220" t="s">
        <v>59</v>
      </c>
      <c r="C43" s="220" t="s">
        <v>61</v>
      </c>
      <c r="D43" s="220" t="s">
        <v>49</v>
      </c>
      <c r="E43" s="215"/>
      <c r="F43" s="215"/>
      <c r="G43" s="216"/>
      <c r="H43" s="217"/>
      <c r="I43" s="218"/>
      <c r="J43" s="218"/>
      <c r="K43" s="180"/>
      <c r="L43" s="201"/>
      <c r="M43" s="202"/>
      <c r="N43" s="204"/>
      <c r="O43" s="206"/>
      <c r="P43" s="271" t="str">
        <f>IF(Tabelle12456451072[[#This Row],[Hilfsspalte]]="","",Tabelle12456451072[[#This Row],[Hilfsspalte]]+0.5-Tabelle12456451072[[#This Row],[PI 1x]]/(Tabelle12456451072[[#This Row],[PI freq]]+1))</f>
        <v/>
      </c>
      <c r="Q43" s="272">
        <f t="shared" si="3"/>
        <v>0</v>
      </c>
      <c r="R43" s="223"/>
      <c r="S43" s="189"/>
      <c r="T43" s="190"/>
      <c r="U43" s="190"/>
      <c r="V43" s="190"/>
      <c r="W43" s="191"/>
      <c r="X43" s="182" t="str">
        <f t="shared" si="1"/>
        <v/>
      </c>
      <c r="Y43" s="184">
        <f>COUNTIF(Tabelle12456451072[PI komb],Tabelle12456451072[[#This Row],[PI komb]])</f>
        <v>96</v>
      </c>
      <c r="Z43" s="185">
        <f>COUNTIF($X$7:Tabelle12456451072[[#This Row],[PI komb]],Tabelle12456451072[[#This Row],[PI komb]])</f>
        <v>37</v>
      </c>
      <c r="AA43" s="179" t="str">
        <f t="shared" si="2"/>
        <v/>
      </c>
    </row>
    <row r="44" spans="1:1020 1025:2046 2051:3072 3077:5120 5122:6141 6146:7167 7172:9215 9217:10236 10241:11262 11267:12288 12293:14336 14338:15357 15362:16374" ht="57.6" outlineLevel="1" x14ac:dyDescent="0.3">
      <c r="A44" s="220" t="s">
        <v>60</v>
      </c>
      <c r="B44" s="220" t="s">
        <v>59</v>
      </c>
      <c r="C44" s="220" t="s">
        <v>61</v>
      </c>
      <c r="D44" s="220" t="s">
        <v>48</v>
      </c>
      <c r="E44" s="215"/>
      <c r="F44" s="215"/>
      <c r="G44" s="216"/>
      <c r="H44" s="217"/>
      <c r="I44" s="218"/>
      <c r="J44" s="218"/>
      <c r="K44" s="180"/>
      <c r="L44" s="203"/>
      <c r="M44" s="206"/>
      <c r="N44" s="207"/>
      <c r="O44" s="208"/>
      <c r="P44" s="271" t="str">
        <f>IF(Tabelle12456451072[[#This Row],[Hilfsspalte]]="","",Tabelle12456451072[[#This Row],[Hilfsspalte]]+0.5-Tabelle12456451072[[#This Row],[PI 1x]]/(Tabelle12456451072[[#This Row],[PI freq]]+1))</f>
        <v/>
      </c>
      <c r="Q44" s="272">
        <f t="shared" si="3"/>
        <v>0</v>
      </c>
      <c r="R44" s="223"/>
      <c r="S44" s="189"/>
      <c r="T44" s="190"/>
      <c r="U44" s="190"/>
      <c r="V44" s="190"/>
      <c r="W44" s="191"/>
      <c r="X44" s="182" t="str">
        <f t="shared" si="1"/>
        <v/>
      </c>
      <c r="Y44" s="184">
        <f>COUNTIF(Tabelle12456451072[PI komb],Tabelle12456451072[[#This Row],[PI komb]])</f>
        <v>96</v>
      </c>
      <c r="Z44" s="185">
        <f>COUNTIF($X$7:Tabelle12456451072[[#This Row],[PI komb]],Tabelle12456451072[[#This Row],[PI komb]])</f>
        <v>38</v>
      </c>
      <c r="AA44" s="179" t="str">
        <f t="shared" si="2"/>
        <v/>
      </c>
    </row>
    <row r="45" spans="1:1020 1025:2046 2051:3072 3077:5120 5122:6141 6146:7167 7172:9215 9217:10236 10241:11262 11267:12288 12293:14336 14338:15357 15362:16374" ht="57.6" outlineLevel="1" x14ac:dyDescent="0.3">
      <c r="A45" s="220" t="s">
        <v>60</v>
      </c>
      <c r="B45" s="220" t="s">
        <v>59</v>
      </c>
      <c r="C45" s="220" t="s">
        <v>61</v>
      </c>
      <c r="D45" s="220" t="s">
        <v>47</v>
      </c>
      <c r="E45" s="215"/>
      <c r="F45" s="215"/>
      <c r="G45" s="216"/>
      <c r="H45" s="217"/>
      <c r="I45" s="218"/>
      <c r="J45" s="218"/>
      <c r="K45" s="180"/>
      <c r="L45" s="225"/>
      <c r="M45" s="210"/>
      <c r="N45" s="209"/>
      <c r="O45" s="208"/>
      <c r="P45" s="271" t="str">
        <f>IF(Tabelle12456451072[[#This Row],[Hilfsspalte]]="","",Tabelle12456451072[[#This Row],[Hilfsspalte]]+0.5-Tabelle12456451072[[#This Row],[PI 1x]]/(Tabelle12456451072[[#This Row],[PI freq]]+1))</f>
        <v/>
      </c>
      <c r="Q45" s="272">
        <f t="shared" si="3"/>
        <v>0</v>
      </c>
      <c r="R45" s="223"/>
      <c r="S45" s="189"/>
      <c r="T45" s="190"/>
      <c r="U45" s="190"/>
      <c r="V45" s="190"/>
      <c r="W45" s="191"/>
      <c r="X45" s="182" t="str">
        <f t="shared" si="1"/>
        <v/>
      </c>
      <c r="Y45" s="184">
        <f>COUNTIF(Tabelle12456451072[PI komb],Tabelle12456451072[[#This Row],[PI komb]])</f>
        <v>96</v>
      </c>
      <c r="Z45" s="185">
        <f>COUNTIF($X$7:Tabelle12456451072[[#This Row],[PI komb]],Tabelle12456451072[[#This Row],[PI komb]])</f>
        <v>39</v>
      </c>
      <c r="AA45" s="179" t="str">
        <f t="shared" si="2"/>
        <v/>
      </c>
    </row>
    <row r="46" spans="1:1020 1025:2046 2051:3072 3077:5120 5122:6141 6146:7167 7172:9215 9217:10236 10241:11262 11267:12288 12293:14336 14338:15357 15362:16374" ht="57.6" outlineLevel="1" x14ac:dyDescent="0.3">
      <c r="A46" s="220" t="s">
        <v>60</v>
      </c>
      <c r="B46" s="220" t="s">
        <v>59</v>
      </c>
      <c r="C46" s="220" t="s">
        <v>61</v>
      </c>
      <c r="D46" s="220" t="s">
        <v>46</v>
      </c>
      <c r="E46" s="215"/>
      <c r="F46" s="215"/>
      <c r="G46" s="216"/>
      <c r="H46" s="217"/>
      <c r="I46" s="218"/>
      <c r="J46" s="218"/>
      <c r="K46" s="180"/>
      <c r="L46" s="199"/>
      <c r="M46" s="211"/>
      <c r="N46" s="207"/>
      <c r="O46" s="208"/>
      <c r="P46" s="271" t="str">
        <f>IF(Tabelle12456451072[[#This Row],[Hilfsspalte]]="","",Tabelle12456451072[[#This Row],[Hilfsspalte]]+0.5-Tabelle12456451072[[#This Row],[PI 1x]]/(Tabelle12456451072[[#This Row],[PI freq]]+1))</f>
        <v/>
      </c>
      <c r="Q46" s="272">
        <f t="shared" si="3"/>
        <v>0</v>
      </c>
      <c r="R46" s="223"/>
      <c r="S46" s="189"/>
      <c r="T46" s="190"/>
      <c r="U46" s="190"/>
      <c r="V46" s="190"/>
      <c r="W46" s="191"/>
      <c r="X46" s="182" t="str">
        <f t="shared" si="1"/>
        <v/>
      </c>
      <c r="Y46" s="184">
        <f>COUNTIF(Tabelle12456451072[PI komb],Tabelle12456451072[[#This Row],[PI komb]])</f>
        <v>96</v>
      </c>
      <c r="Z46" s="185">
        <f>COUNTIF($X$7:Tabelle12456451072[[#This Row],[PI komb]],Tabelle12456451072[[#This Row],[PI komb]])</f>
        <v>40</v>
      </c>
      <c r="AA46" s="179" t="str">
        <f t="shared" si="2"/>
        <v/>
      </c>
    </row>
    <row r="47" spans="1:1020 1025:2046 2051:3072 3077:5120 5122:6141 6146:7167 7172:9215 9217:10236 10241:11262 11267:12288 12293:14336 14338:15357 15362:16374" ht="57.6" outlineLevel="1" x14ac:dyDescent="0.3">
      <c r="A47" s="220" t="s">
        <v>60</v>
      </c>
      <c r="B47" s="220" t="s">
        <v>59</v>
      </c>
      <c r="C47" s="220" t="s">
        <v>61</v>
      </c>
      <c r="D47" s="220" t="s">
        <v>44</v>
      </c>
      <c r="E47" s="215"/>
      <c r="F47" s="215"/>
      <c r="G47" s="216"/>
      <c r="H47" s="217"/>
      <c r="I47" s="218"/>
      <c r="J47" s="218"/>
      <c r="K47" s="180"/>
      <c r="L47" s="201"/>
      <c r="M47" s="202"/>
      <c r="N47" s="200"/>
      <c r="O47" s="211"/>
      <c r="P47" s="271" t="str">
        <f>IF(Tabelle12456451072[[#This Row],[Hilfsspalte]]="","",Tabelle12456451072[[#This Row],[Hilfsspalte]]+0.5-Tabelle12456451072[[#This Row],[PI 1x]]/(Tabelle12456451072[[#This Row],[PI freq]]+1))</f>
        <v/>
      </c>
      <c r="Q47" s="272">
        <f t="shared" si="3"/>
        <v>0</v>
      </c>
      <c r="R47" s="223"/>
      <c r="S47" s="189"/>
      <c r="T47" s="190"/>
      <c r="U47" s="190"/>
      <c r="V47" s="190"/>
      <c r="W47" s="191"/>
      <c r="X47" s="182" t="str">
        <f t="shared" si="1"/>
        <v/>
      </c>
      <c r="Y47" s="184">
        <f>COUNTIF(Tabelle12456451072[PI komb],Tabelle12456451072[[#This Row],[PI komb]])</f>
        <v>96</v>
      </c>
      <c r="Z47" s="185">
        <f>COUNTIF($X$7:Tabelle12456451072[[#This Row],[PI komb]],Tabelle12456451072[[#This Row],[PI komb]])</f>
        <v>41</v>
      </c>
      <c r="AA47" s="179" t="str">
        <f t="shared" si="2"/>
        <v/>
      </c>
    </row>
    <row r="48" spans="1:1020 1025:2046 2051:3072 3077:5120 5122:6141 6146:7167 7172:9215 9217:10236 10241:11262 11267:12288 12293:14336 14338:15357 15362:16374" ht="43.2" outlineLevel="1" x14ac:dyDescent="0.3">
      <c r="A48" s="220" t="s">
        <v>60</v>
      </c>
      <c r="B48" s="220" t="s">
        <v>59</v>
      </c>
      <c r="C48" s="220" t="s">
        <v>58</v>
      </c>
      <c r="D48" s="220" t="s">
        <v>43</v>
      </c>
      <c r="E48" s="215"/>
      <c r="F48" s="215"/>
      <c r="G48" s="216"/>
      <c r="H48" s="217"/>
      <c r="I48" s="218"/>
      <c r="J48" s="218"/>
      <c r="K48" s="180"/>
      <c r="L48" s="201"/>
      <c r="M48" s="202"/>
      <c r="N48" s="202"/>
      <c r="O48" s="202"/>
      <c r="P48" s="271" t="str">
        <f>IF(Tabelle12456451072[[#This Row],[Hilfsspalte]]="","",Tabelle12456451072[[#This Row],[Hilfsspalte]]+0.5-Tabelle12456451072[[#This Row],[PI 1x]]/(Tabelle12456451072[[#This Row],[PI freq]]+1))</f>
        <v/>
      </c>
      <c r="Q48" s="272">
        <f t="shared" si="3"/>
        <v>0</v>
      </c>
      <c r="R48" s="223"/>
      <c r="S48" s="189"/>
      <c r="T48" s="190"/>
      <c r="U48" s="190"/>
      <c r="V48" s="190"/>
      <c r="W48" s="191"/>
      <c r="X48" s="182" t="str">
        <f t="shared" si="1"/>
        <v/>
      </c>
      <c r="Y48" s="184">
        <f>COUNTIF(Tabelle12456451072[PI komb],Tabelle12456451072[[#This Row],[PI komb]])</f>
        <v>96</v>
      </c>
      <c r="Z48" s="185">
        <f>COUNTIF($X$7:Tabelle12456451072[[#This Row],[PI komb]],Tabelle12456451072[[#This Row],[PI komb]])</f>
        <v>42</v>
      </c>
      <c r="AA48" s="179" t="str">
        <f t="shared" si="2"/>
        <v/>
      </c>
    </row>
    <row r="49" spans="1:27" ht="43.2" outlineLevel="1" x14ac:dyDescent="0.3">
      <c r="A49" s="220" t="s">
        <v>60</v>
      </c>
      <c r="B49" s="220" t="s">
        <v>59</v>
      </c>
      <c r="C49" s="220" t="s">
        <v>58</v>
      </c>
      <c r="D49" s="220" t="s">
        <v>42</v>
      </c>
      <c r="E49" s="215"/>
      <c r="F49" s="215"/>
      <c r="G49" s="216"/>
      <c r="H49" s="217"/>
      <c r="I49" s="218"/>
      <c r="J49" s="218"/>
      <c r="K49" s="180"/>
      <c r="L49" s="201"/>
      <c r="M49" s="202"/>
      <c r="N49" s="202"/>
      <c r="O49" s="202"/>
      <c r="P49" s="271" t="str">
        <f>IF(Tabelle12456451072[[#This Row],[Hilfsspalte]]="","",Tabelle12456451072[[#This Row],[Hilfsspalte]]+0.5-Tabelle12456451072[[#This Row],[PI 1x]]/(Tabelle12456451072[[#This Row],[PI freq]]+1))</f>
        <v/>
      </c>
      <c r="Q49" s="272">
        <f t="shared" si="3"/>
        <v>0</v>
      </c>
      <c r="R49" s="223"/>
      <c r="S49" s="189"/>
      <c r="T49" s="190"/>
      <c r="U49" s="190"/>
      <c r="V49" s="190"/>
      <c r="W49" s="191"/>
      <c r="X49" s="182" t="str">
        <f t="shared" si="1"/>
        <v/>
      </c>
      <c r="Y49" s="184">
        <f>COUNTIF(Tabelle12456451072[PI komb],Tabelle12456451072[[#This Row],[PI komb]])</f>
        <v>96</v>
      </c>
      <c r="Z49" s="185">
        <f>COUNTIF($X$7:Tabelle12456451072[[#This Row],[PI komb]],Tabelle12456451072[[#This Row],[PI komb]])</f>
        <v>43</v>
      </c>
      <c r="AA49" s="179" t="str">
        <f t="shared" si="2"/>
        <v/>
      </c>
    </row>
    <row r="50" spans="1:27" ht="43.2" outlineLevel="1" x14ac:dyDescent="0.3">
      <c r="A50" s="220" t="s">
        <v>60</v>
      </c>
      <c r="B50" s="220" t="s">
        <v>59</v>
      </c>
      <c r="C50" s="220" t="s">
        <v>58</v>
      </c>
      <c r="D50" s="220" t="s">
        <v>38</v>
      </c>
      <c r="E50" s="215"/>
      <c r="F50" s="215"/>
      <c r="G50" s="216"/>
      <c r="H50" s="217"/>
      <c r="I50" s="218"/>
      <c r="J50" s="218"/>
      <c r="K50" s="180"/>
      <c r="L50" s="201"/>
      <c r="M50" s="202"/>
      <c r="N50" s="202"/>
      <c r="O50" s="202"/>
      <c r="P50" s="271" t="str">
        <f>IF(Tabelle12456451072[[#This Row],[Hilfsspalte]]="","",Tabelle12456451072[[#This Row],[Hilfsspalte]]+0.5-Tabelle12456451072[[#This Row],[PI 1x]]/(Tabelle12456451072[[#This Row],[PI freq]]+1))</f>
        <v/>
      </c>
      <c r="Q50" s="272">
        <f t="shared" si="3"/>
        <v>0</v>
      </c>
      <c r="R50" s="223"/>
      <c r="S50" s="189"/>
      <c r="T50" s="190"/>
      <c r="U50" s="190"/>
      <c r="V50" s="190"/>
      <c r="W50" s="191"/>
      <c r="X50" s="182" t="str">
        <f t="shared" si="1"/>
        <v/>
      </c>
      <c r="Y50" s="184">
        <f>COUNTIF(Tabelle12456451072[PI komb],Tabelle12456451072[[#This Row],[PI komb]])</f>
        <v>96</v>
      </c>
      <c r="Z50" s="185">
        <f>COUNTIF($X$7:Tabelle12456451072[[#This Row],[PI komb]],Tabelle12456451072[[#This Row],[PI komb]])</f>
        <v>44</v>
      </c>
      <c r="AA50" s="179" t="str">
        <f t="shared" si="2"/>
        <v/>
      </c>
    </row>
    <row r="51" spans="1:27" ht="43.2" outlineLevel="1" x14ac:dyDescent="0.3">
      <c r="A51" s="220" t="s">
        <v>60</v>
      </c>
      <c r="B51" s="220" t="s">
        <v>59</v>
      </c>
      <c r="C51" s="220" t="s">
        <v>58</v>
      </c>
      <c r="D51" s="220" t="s">
        <v>23</v>
      </c>
      <c r="E51" s="215"/>
      <c r="F51" s="215"/>
      <c r="G51" s="216"/>
      <c r="H51" s="217"/>
      <c r="I51" s="218"/>
      <c r="J51" s="218"/>
      <c r="K51" s="180"/>
      <c r="L51" s="201"/>
      <c r="M51" s="202"/>
      <c r="N51" s="202"/>
      <c r="O51" s="202"/>
      <c r="P51" s="271" t="str">
        <f>IF(Tabelle12456451072[[#This Row],[Hilfsspalte]]="","",Tabelle12456451072[[#This Row],[Hilfsspalte]]+0.5-Tabelle12456451072[[#This Row],[PI 1x]]/(Tabelle12456451072[[#This Row],[PI freq]]+1))</f>
        <v/>
      </c>
      <c r="Q51" s="272">
        <f t="shared" si="3"/>
        <v>0</v>
      </c>
      <c r="R51" s="223"/>
      <c r="S51" s="189"/>
      <c r="T51" s="190"/>
      <c r="U51" s="190"/>
      <c r="V51" s="190"/>
      <c r="W51" s="191"/>
      <c r="X51" s="182" t="str">
        <f t="shared" si="1"/>
        <v/>
      </c>
      <c r="Y51" s="184">
        <f>COUNTIF(Tabelle12456451072[PI komb],Tabelle12456451072[[#This Row],[PI komb]])</f>
        <v>96</v>
      </c>
      <c r="Z51" s="185">
        <f>COUNTIF($X$7:Tabelle12456451072[[#This Row],[PI komb]],Tabelle12456451072[[#This Row],[PI komb]])</f>
        <v>45</v>
      </c>
      <c r="AA51" s="179" t="str">
        <f t="shared" si="2"/>
        <v/>
      </c>
    </row>
    <row r="52" spans="1:27" ht="28.8" outlineLevel="1" x14ac:dyDescent="0.3">
      <c r="A52" s="214" t="s">
        <v>41</v>
      </c>
      <c r="B52" s="214" t="s">
        <v>40</v>
      </c>
      <c r="C52" s="214" t="s">
        <v>50</v>
      </c>
      <c r="D52" s="214" t="s">
        <v>57</v>
      </c>
      <c r="E52" s="215"/>
      <c r="F52" s="215"/>
      <c r="G52" s="216"/>
      <c r="H52" s="217"/>
      <c r="I52" s="218"/>
      <c r="J52" s="218"/>
      <c r="K52" s="180"/>
      <c r="L52" s="201"/>
      <c r="M52" s="202"/>
      <c r="N52" s="202"/>
      <c r="O52" s="202"/>
      <c r="P52" s="271" t="str">
        <f>IF(Tabelle12456451072[[#This Row],[Hilfsspalte]]="","",Tabelle12456451072[[#This Row],[Hilfsspalte]]+0.5-Tabelle12456451072[[#This Row],[PI 1x]]/(Tabelle12456451072[[#This Row],[PI freq]]+1))</f>
        <v/>
      </c>
      <c r="Q52" s="272">
        <f t="shared" si="3"/>
        <v>0</v>
      </c>
      <c r="R52" s="223"/>
      <c r="S52" s="189"/>
      <c r="T52" s="190"/>
      <c r="U52" s="190"/>
      <c r="V52" s="190"/>
      <c r="W52" s="191"/>
      <c r="X52" s="182" t="str">
        <f t="shared" si="1"/>
        <v/>
      </c>
      <c r="Y52" s="184">
        <f>COUNTIF(Tabelle12456451072[PI komb],Tabelle12456451072[[#This Row],[PI komb]])</f>
        <v>96</v>
      </c>
      <c r="Z52" s="185">
        <f>COUNTIF($X$7:Tabelle12456451072[[#This Row],[PI komb]],Tabelle12456451072[[#This Row],[PI komb]])</f>
        <v>46</v>
      </c>
      <c r="AA52" s="179" t="str">
        <f t="shared" si="2"/>
        <v/>
      </c>
    </row>
    <row r="53" spans="1:27" ht="28.8" outlineLevel="1" x14ac:dyDescent="0.3">
      <c r="A53" s="214" t="s">
        <v>41</v>
      </c>
      <c r="B53" s="214" t="s">
        <v>40</v>
      </c>
      <c r="C53" s="214" t="s">
        <v>50</v>
      </c>
      <c r="D53" s="214" t="s">
        <v>56</v>
      </c>
      <c r="E53" s="215"/>
      <c r="F53" s="215"/>
      <c r="G53" s="216"/>
      <c r="H53" s="217"/>
      <c r="I53" s="218"/>
      <c r="J53" s="218"/>
      <c r="K53" s="180"/>
      <c r="L53" s="201"/>
      <c r="M53" s="202"/>
      <c r="N53" s="202"/>
      <c r="O53" s="202"/>
      <c r="P53" s="271" t="str">
        <f>IF(Tabelle12456451072[[#This Row],[Hilfsspalte]]="","",Tabelle12456451072[[#This Row],[Hilfsspalte]]+0.5-Tabelle12456451072[[#This Row],[PI 1x]]/(Tabelle12456451072[[#This Row],[PI freq]]+1))</f>
        <v/>
      </c>
      <c r="Q53" s="272">
        <f t="shared" si="3"/>
        <v>0</v>
      </c>
      <c r="R53" s="223"/>
      <c r="S53" s="189"/>
      <c r="T53" s="190"/>
      <c r="U53" s="190"/>
      <c r="V53" s="190"/>
      <c r="W53" s="191"/>
      <c r="X53" s="182" t="str">
        <f t="shared" si="1"/>
        <v/>
      </c>
      <c r="Y53" s="184">
        <f>COUNTIF(Tabelle12456451072[PI komb],Tabelle12456451072[[#This Row],[PI komb]])</f>
        <v>96</v>
      </c>
      <c r="Z53" s="185">
        <f>COUNTIF($X$7:Tabelle12456451072[[#This Row],[PI komb]],Tabelle12456451072[[#This Row],[PI komb]])</f>
        <v>47</v>
      </c>
      <c r="AA53" s="179" t="str">
        <f t="shared" si="2"/>
        <v/>
      </c>
    </row>
    <row r="54" spans="1:27" ht="28.8" outlineLevel="1" x14ac:dyDescent="0.3">
      <c r="A54" s="214" t="s">
        <v>41</v>
      </c>
      <c r="B54" s="214" t="s">
        <v>40</v>
      </c>
      <c r="C54" s="214" t="s">
        <v>50</v>
      </c>
      <c r="D54" s="214" t="s">
        <v>55</v>
      </c>
      <c r="E54" s="215"/>
      <c r="F54" s="215"/>
      <c r="G54" s="216"/>
      <c r="H54" s="217"/>
      <c r="I54" s="218"/>
      <c r="J54" s="218"/>
      <c r="K54" s="180"/>
      <c r="L54" s="201"/>
      <c r="M54" s="202"/>
      <c r="N54" s="202"/>
      <c r="O54" s="202"/>
      <c r="P54" s="271" t="str">
        <f>IF(Tabelle12456451072[[#This Row],[Hilfsspalte]]="","",Tabelle12456451072[[#This Row],[Hilfsspalte]]+0.5-Tabelle12456451072[[#This Row],[PI 1x]]/(Tabelle12456451072[[#This Row],[PI freq]]+1))</f>
        <v/>
      </c>
      <c r="Q54" s="272">
        <f t="shared" si="3"/>
        <v>0</v>
      </c>
      <c r="R54" s="223"/>
      <c r="S54" s="189"/>
      <c r="T54" s="190"/>
      <c r="U54" s="190"/>
      <c r="V54" s="190"/>
      <c r="W54" s="191"/>
      <c r="X54" s="182" t="str">
        <f t="shared" si="1"/>
        <v/>
      </c>
      <c r="Y54" s="184">
        <f>COUNTIF(Tabelle12456451072[PI komb],Tabelle12456451072[[#This Row],[PI komb]])</f>
        <v>96</v>
      </c>
      <c r="Z54" s="185">
        <f>COUNTIF($X$7:Tabelle12456451072[[#This Row],[PI komb]],Tabelle12456451072[[#This Row],[PI komb]])</f>
        <v>48</v>
      </c>
      <c r="AA54" s="179" t="str">
        <f t="shared" si="2"/>
        <v/>
      </c>
    </row>
    <row r="55" spans="1:27" ht="28.8" outlineLevel="1" x14ac:dyDescent="0.3">
      <c r="A55" s="214" t="s">
        <v>41</v>
      </c>
      <c r="B55" s="214" t="s">
        <v>40</v>
      </c>
      <c r="C55" s="214" t="s">
        <v>50</v>
      </c>
      <c r="D55" s="214" t="s">
        <v>54</v>
      </c>
      <c r="E55" s="215"/>
      <c r="F55" s="215"/>
      <c r="G55" s="216"/>
      <c r="H55" s="217"/>
      <c r="I55" s="218"/>
      <c r="J55" s="218"/>
      <c r="K55" s="180"/>
      <c r="L55" s="201"/>
      <c r="M55" s="202"/>
      <c r="N55" s="202"/>
      <c r="O55" s="202"/>
      <c r="P55" s="271" t="str">
        <f>IF(Tabelle12456451072[[#This Row],[Hilfsspalte]]="","",Tabelle12456451072[[#This Row],[Hilfsspalte]]+0.5-Tabelle12456451072[[#This Row],[PI 1x]]/(Tabelle12456451072[[#This Row],[PI freq]]+1))</f>
        <v/>
      </c>
      <c r="Q55" s="272">
        <f t="shared" si="3"/>
        <v>0</v>
      </c>
      <c r="R55" s="223"/>
      <c r="S55" s="189"/>
      <c r="T55" s="190"/>
      <c r="U55" s="190"/>
      <c r="V55" s="190"/>
      <c r="W55" s="191"/>
      <c r="X55" s="182" t="str">
        <f t="shared" si="1"/>
        <v/>
      </c>
      <c r="Y55" s="184">
        <f>COUNTIF(Tabelle12456451072[PI komb],Tabelle12456451072[[#This Row],[PI komb]])</f>
        <v>96</v>
      </c>
      <c r="Z55" s="185">
        <f>COUNTIF($X$7:Tabelle12456451072[[#This Row],[PI komb]],Tabelle12456451072[[#This Row],[PI komb]])</f>
        <v>49</v>
      </c>
      <c r="AA55" s="179" t="str">
        <f t="shared" si="2"/>
        <v/>
      </c>
    </row>
    <row r="56" spans="1:27" ht="57.6" outlineLevel="1" x14ac:dyDescent="0.3">
      <c r="A56" s="214" t="s">
        <v>41</v>
      </c>
      <c r="B56" s="214" t="s">
        <v>40</v>
      </c>
      <c r="C56" s="214" t="s">
        <v>50</v>
      </c>
      <c r="D56" s="214" t="s">
        <v>53</v>
      </c>
      <c r="E56" s="215"/>
      <c r="F56" s="215"/>
      <c r="G56" s="216"/>
      <c r="H56" s="217"/>
      <c r="I56" s="218"/>
      <c r="J56" s="218"/>
      <c r="K56" s="180"/>
      <c r="L56" s="201"/>
      <c r="M56" s="202"/>
      <c r="N56" s="202"/>
      <c r="O56" s="202"/>
      <c r="P56" s="271" t="str">
        <f>IF(Tabelle12456451072[[#This Row],[Hilfsspalte]]="","",Tabelle12456451072[[#This Row],[Hilfsspalte]]+0.5-Tabelle12456451072[[#This Row],[PI 1x]]/(Tabelle12456451072[[#This Row],[PI freq]]+1))</f>
        <v/>
      </c>
      <c r="Q56" s="272">
        <f t="shared" si="3"/>
        <v>0</v>
      </c>
      <c r="R56" s="223"/>
      <c r="S56" s="189"/>
      <c r="T56" s="190"/>
      <c r="U56" s="190"/>
      <c r="V56" s="190"/>
      <c r="W56" s="191"/>
      <c r="X56" s="182" t="str">
        <f t="shared" si="1"/>
        <v/>
      </c>
      <c r="Y56" s="184">
        <f>COUNTIF(Tabelle12456451072[PI komb],Tabelle12456451072[[#This Row],[PI komb]])</f>
        <v>96</v>
      </c>
      <c r="Z56" s="185">
        <f>COUNTIF($X$7:Tabelle12456451072[[#This Row],[PI komb]],Tabelle12456451072[[#This Row],[PI komb]])</f>
        <v>50</v>
      </c>
      <c r="AA56" s="179" t="str">
        <f t="shared" si="2"/>
        <v/>
      </c>
    </row>
    <row r="57" spans="1:27" ht="28.8" outlineLevel="1" x14ac:dyDescent="0.3">
      <c r="A57" s="214" t="s">
        <v>41</v>
      </c>
      <c r="B57" s="214" t="s">
        <v>40</v>
      </c>
      <c r="C57" s="214" t="s">
        <v>50</v>
      </c>
      <c r="D57" s="214" t="s">
        <v>52</v>
      </c>
      <c r="E57" s="215"/>
      <c r="F57" s="215"/>
      <c r="G57" s="216"/>
      <c r="H57" s="217"/>
      <c r="I57" s="218"/>
      <c r="J57" s="218"/>
      <c r="K57" s="180"/>
      <c r="L57" s="201"/>
      <c r="M57" s="202"/>
      <c r="N57" s="202"/>
      <c r="O57" s="202"/>
      <c r="P57" s="271" t="str">
        <f>IF(Tabelle12456451072[[#This Row],[Hilfsspalte]]="","",Tabelle12456451072[[#This Row],[Hilfsspalte]]+0.5-Tabelle12456451072[[#This Row],[PI 1x]]/(Tabelle12456451072[[#This Row],[PI freq]]+1))</f>
        <v/>
      </c>
      <c r="Q57" s="272">
        <f t="shared" si="3"/>
        <v>0</v>
      </c>
      <c r="R57" s="223"/>
      <c r="S57" s="189"/>
      <c r="T57" s="190"/>
      <c r="U57" s="190"/>
      <c r="V57" s="190"/>
      <c r="W57" s="191"/>
      <c r="X57" s="182" t="str">
        <f t="shared" si="1"/>
        <v/>
      </c>
      <c r="Y57" s="184">
        <f>COUNTIF(Tabelle12456451072[PI komb],Tabelle12456451072[[#This Row],[PI komb]])</f>
        <v>96</v>
      </c>
      <c r="Z57" s="185">
        <f>COUNTIF($X$7:Tabelle12456451072[[#This Row],[PI komb]],Tabelle12456451072[[#This Row],[PI komb]])</f>
        <v>51</v>
      </c>
      <c r="AA57" s="179" t="str">
        <f t="shared" si="2"/>
        <v/>
      </c>
    </row>
    <row r="58" spans="1:27" ht="28.8" outlineLevel="1" x14ac:dyDescent="0.3">
      <c r="A58" s="214" t="s">
        <v>41</v>
      </c>
      <c r="B58" s="214" t="s">
        <v>40</v>
      </c>
      <c r="C58" s="214" t="s">
        <v>50</v>
      </c>
      <c r="D58" s="214" t="s">
        <v>51</v>
      </c>
      <c r="E58" s="215"/>
      <c r="F58" s="215"/>
      <c r="G58" s="216"/>
      <c r="H58" s="217"/>
      <c r="I58" s="218"/>
      <c r="J58" s="218"/>
      <c r="K58" s="180"/>
      <c r="L58" s="201"/>
      <c r="M58" s="202"/>
      <c r="N58" s="202"/>
      <c r="O58" s="202"/>
      <c r="P58" s="271" t="str">
        <f>IF(Tabelle12456451072[[#This Row],[Hilfsspalte]]="","",Tabelle12456451072[[#This Row],[Hilfsspalte]]+0.5-Tabelle12456451072[[#This Row],[PI 1x]]/(Tabelle12456451072[[#This Row],[PI freq]]+1))</f>
        <v/>
      </c>
      <c r="Q58" s="272">
        <f t="shared" si="3"/>
        <v>0</v>
      </c>
      <c r="R58" s="223"/>
      <c r="S58" s="189"/>
      <c r="T58" s="190"/>
      <c r="U58" s="190"/>
      <c r="V58" s="190"/>
      <c r="W58" s="191"/>
      <c r="X58" s="182" t="str">
        <f t="shared" si="1"/>
        <v/>
      </c>
      <c r="Y58" s="184">
        <f>COUNTIF(Tabelle12456451072[PI komb],Tabelle12456451072[[#This Row],[PI komb]])</f>
        <v>96</v>
      </c>
      <c r="Z58" s="185">
        <f>COUNTIF($X$7:Tabelle12456451072[[#This Row],[PI komb]],Tabelle12456451072[[#This Row],[PI komb]])</f>
        <v>52</v>
      </c>
      <c r="AA58" s="179" t="str">
        <f t="shared" si="2"/>
        <v/>
      </c>
    </row>
    <row r="59" spans="1:27" ht="28.8" outlineLevel="1" x14ac:dyDescent="0.3">
      <c r="A59" s="214" t="s">
        <v>41</v>
      </c>
      <c r="B59" s="214" t="s">
        <v>40</v>
      </c>
      <c r="C59" s="214" t="s">
        <v>50</v>
      </c>
      <c r="D59" s="214" t="s">
        <v>19</v>
      </c>
      <c r="E59" s="215"/>
      <c r="F59" s="215"/>
      <c r="G59" s="216"/>
      <c r="H59" s="217"/>
      <c r="I59" s="218"/>
      <c r="J59" s="218"/>
      <c r="K59" s="180"/>
      <c r="L59" s="201"/>
      <c r="M59" s="202"/>
      <c r="N59" s="202"/>
      <c r="O59" s="202"/>
      <c r="P59" s="271" t="str">
        <f>IF(Tabelle12456451072[[#This Row],[Hilfsspalte]]="","",Tabelle12456451072[[#This Row],[Hilfsspalte]]+0.5-Tabelle12456451072[[#This Row],[PI 1x]]/(Tabelle12456451072[[#This Row],[PI freq]]+1))</f>
        <v/>
      </c>
      <c r="Q59" s="272">
        <f t="shared" si="3"/>
        <v>0</v>
      </c>
      <c r="R59" s="223"/>
      <c r="S59" s="189"/>
      <c r="T59" s="190"/>
      <c r="U59" s="190"/>
      <c r="V59" s="190"/>
      <c r="W59" s="191"/>
      <c r="X59" s="182" t="str">
        <f t="shared" si="1"/>
        <v/>
      </c>
      <c r="Y59" s="184">
        <f>COUNTIF(Tabelle12456451072[PI komb],Tabelle12456451072[[#This Row],[PI komb]])</f>
        <v>96</v>
      </c>
      <c r="Z59" s="185">
        <f>COUNTIF($X$7:Tabelle12456451072[[#This Row],[PI komb]],Tabelle12456451072[[#This Row],[PI komb]])</f>
        <v>53</v>
      </c>
      <c r="AA59" s="179" t="str">
        <f t="shared" si="2"/>
        <v/>
      </c>
    </row>
    <row r="60" spans="1:27" ht="57.6" outlineLevel="1" x14ac:dyDescent="0.3">
      <c r="A60" s="214" t="s">
        <v>41</v>
      </c>
      <c r="B60" s="214" t="s">
        <v>40</v>
      </c>
      <c r="C60" s="214" t="s">
        <v>45</v>
      </c>
      <c r="D60" s="214" t="s">
        <v>49</v>
      </c>
      <c r="E60" s="215"/>
      <c r="F60" s="215"/>
      <c r="G60" s="216"/>
      <c r="H60" s="217"/>
      <c r="I60" s="218"/>
      <c r="J60" s="218"/>
      <c r="K60" s="180"/>
      <c r="L60" s="201"/>
      <c r="M60" s="202"/>
      <c r="N60" s="202"/>
      <c r="O60" s="202"/>
      <c r="P60" s="271" t="str">
        <f>IF(Tabelle12456451072[[#This Row],[Hilfsspalte]]="","",Tabelle12456451072[[#This Row],[Hilfsspalte]]+0.5-Tabelle12456451072[[#This Row],[PI 1x]]/(Tabelle12456451072[[#This Row],[PI freq]]+1))</f>
        <v/>
      </c>
      <c r="Q60" s="272">
        <f t="shared" si="3"/>
        <v>0</v>
      </c>
      <c r="R60" s="223"/>
      <c r="S60" s="189"/>
      <c r="T60" s="190"/>
      <c r="U60" s="190"/>
      <c r="V60" s="190"/>
      <c r="W60" s="191"/>
      <c r="X60" s="182" t="str">
        <f t="shared" si="1"/>
        <v/>
      </c>
      <c r="Y60" s="184">
        <f>COUNTIF(Tabelle12456451072[PI komb],Tabelle12456451072[[#This Row],[PI komb]])</f>
        <v>96</v>
      </c>
      <c r="Z60" s="185">
        <f>COUNTIF($X$7:Tabelle12456451072[[#This Row],[PI komb]],Tabelle12456451072[[#This Row],[PI komb]])</f>
        <v>54</v>
      </c>
      <c r="AA60" s="179" t="str">
        <f t="shared" si="2"/>
        <v/>
      </c>
    </row>
    <row r="61" spans="1:27" ht="57.6" outlineLevel="1" x14ac:dyDescent="0.3">
      <c r="A61" s="214" t="s">
        <v>41</v>
      </c>
      <c r="B61" s="214" t="s">
        <v>40</v>
      </c>
      <c r="C61" s="214" t="s">
        <v>45</v>
      </c>
      <c r="D61" s="214" t="s">
        <v>48</v>
      </c>
      <c r="E61" s="215"/>
      <c r="F61" s="215"/>
      <c r="G61" s="216"/>
      <c r="H61" s="217"/>
      <c r="I61" s="218"/>
      <c r="J61" s="218"/>
      <c r="K61" s="180"/>
      <c r="L61" s="201"/>
      <c r="M61" s="202"/>
      <c r="N61" s="202"/>
      <c r="O61" s="202"/>
      <c r="P61" s="271" t="str">
        <f>IF(Tabelle12456451072[[#This Row],[Hilfsspalte]]="","",Tabelle12456451072[[#This Row],[Hilfsspalte]]+0.5-Tabelle12456451072[[#This Row],[PI 1x]]/(Tabelle12456451072[[#This Row],[PI freq]]+1))</f>
        <v/>
      </c>
      <c r="Q61" s="272">
        <f t="shared" si="3"/>
        <v>0</v>
      </c>
      <c r="R61" s="223"/>
      <c r="S61" s="189"/>
      <c r="T61" s="190"/>
      <c r="U61" s="190"/>
      <c r="V61" s="190"/>
      <c r="W61" s="191"/>
      <c r="X61" s="182" t="str">
        <f t="shared" si="1"/>
        <v/>
      </c>
      <c r="Y61" s="184">
        <f>COUNTIF(Tabelle12456451072[PI komb],Tabelle12456451072[[#This Row],[PI komb]])</f>
        <v>96</v>
      </c>
      <c r="Z61" s="185">
        <f>COUNTIF($X$7:Tabelle12456451072[[#This Row],[PI komb]],Tabelle12456451072[[#This Row],[PI komb]])</f>
        <v>55</v>
      </c>
      <c r="AA61" s="179" t="str">
        <f t="shared" si="2"/>
        <v/>
      </c>
    </row>
    <row r="62" spans="1:27" ht="57.6" outlineLevel="1" x14ac:dyDescent="0.3">
      <c r="A62" s="214" t="s">
        <v>41</v>
      </c>
      <c r="B62" s="214" t="s">
        <v>40</v>
      </c>
      <c r="C62" s="214" t="s">
        <v>45</v>
      </c>
      <c r="D62" s="214" t="s">
        <v>47</v>
      </c>
      <c r="E62" s="215"/>
      <c r="F62" s="215"/>
      <c r="G62" s="216"/>
      <c r="H62" s="217"/>
      <c r="I62" s="218"/>
      <c r="J62" s="218"/>
      <c r="K62" s="180"/>
      <c r="L62" s="201"/>
      <c r="M62" s="202"/>
      <c r="N62" s="202"/>
      <c r="O62" s="202"/>
      <c r="P62" s="271" t="str">
        <f>IF(Tabelle12456451072[[#This Row],[Hilfsspalte]]="","",Tabelle12456451072[[#This Row],[Hilfsspalte]]+0.5-Tabelle12456451072[[#This Row],[PI 1x]]/(Tabelle12456451072[[#This Row],[PI freq]]+1))</f>
        <v/>
      </c>
      <c r="Q62" s="272">
        <f t="shared" si="3"/>
        <v>0</v>
      </c>
      <c r="R62" s="223"/>
      <c r="S62" s="189"/>
      <c r="T62" s="190"/>
      <c r="U62" s="190"/>
      <c r="V62" s="190"/>
      <c r="W62" s="191"/>
      <c r="X62" s="182" t="str">
        <f t="shared" si="1"/>
        <v/>
      </c>
      <c r="Y62" s="184">
        <f>COUNTIF(Tabelle12456451072[PI komb],Tabelle12456451072[[#This Row],[PI komb]])</f>
        <v>96</v>
      </c>
      <c r="Z62" s="185">
        <f>COUNTIF($X$7:Tabelle12456451072[[#This Row],[PI komb]],Tabelle12456451072[[#This Row],[PI komb]])</f>
        <v>56</v>
      </c>
      <c r="AA62" s="179" t="str">
        <f t="shared" si="2"/>
        <v/>
      </c>
    </row>
    <row r="63" spans="1:27" ht="57.6" outlineLevel="1" x14ac:dyDescent="0.3">
      <c r="A63" s="214" t="s">
        <v>41</v>
      </c>
      <c r="B63" s="214" t="s">
        <v>40</v>
      </c>
      <c r="C63" s="214" t="s">
        <v>45</v>
      </c>
      <c r="D63" s="214" t="s">
        <v>46</v>
      </c>
      <c r="E63" s="215"/>
      <c r="F63" s="215"/>
      <c r="G63" s="216"/>
      <c r="H63" s="217"/>
      <c r="I63" s="218"/>
      <c r="J63" s="218"/>
      <c r="K63" s="180"/>
      <c r="L63" s="201"/>
      <c r="M63" s="202"/>
      <c r="N63" s="202"/>
      <c r="O63" s="202"/>
      <c r="P63" s="271" t="str">
        <f>IF(Tabelle12456451072[[#This Row],[Hilfsspalte]]="","",Tabelle12456451072[[#This Row],[Hilfsspalte]]+0.5-Tabelle12456451072[[#This Row],[PI 1x]]/(Tabelle12456451072[[#This Row],[PI freq]]+1))</f>
        <v/>
      </c>
      <c r="Q63" s="272">
        <f t="shared" si="3"/>
        <v>0</v>
      </c>
      <c r="R63" s="223"/>
      <c r="S63" s="189"/>
      <c r="T63" s="190"/>
      <c r="U63" s="190"/>
      <c r="V63" s="190"/>
      <c r="W63" s="191"/>
      <c r="X63" s="182" t="str">
        <f t="shared" si="1"/>
        <v/>
      </c>
      <c r="Y63" s="184">
        <f>COUNTIF(Tabelle12456451072[PI komb],Tabelle12456451072[[#This Row],[PI komb]])</f>
        <v>96</v>
      </c>
      <c r="Z63" s="185">
        <f>COUNTIF($X$7:Tabelle12456451072[[#This Row],[PI komb]],Tabelle12456451072[[#This Row],[PI komb]])</f>
        <v>57</v>
      </c>
      <c r="AA63" s="179" t="str">
        <f t="shared" si="2"/>
        <v/>
      </c>
    </row>
    <row r="64" spans="1:27" ht="57.6" outlineLevel="1" x14ac:dyDescent="0.3">
      <c r="A64" s="214" t="s">
        <v>41</v>
      </c>
      <c r="B64" s="214" t="s">
        <v>40</v>
      </c>
      <c r="C64" s="214" t="s">
        <v>45</v>
      </c>
      <c r="D64" s="214" t="s">
        <v>44</v>
      </c>
      <c r="E64" s="215" t="s">
        <v>251</v>
      </c>
      <c r="F64" s="215"/>
      <c r="G64" s="216"/>
      <c r="H64" s="217"/>
      <c r="I64" s="218"/>
      <c r="J64" s="218"/>
      <c r="K64" s="180"/>
      <c r="L64" s="201"/>
      <c r="M64" s="202"/>
      <c r="N64" s="202"/>
      <c r="O64" s="202"/>
      <c r="P64" s="271" t="str">
        <f>IF(Tabelle12456451072[[#This Row],[Hilfsspalte]]="","",Tabelle12456451072[[#This Row],[Hilfsspalte]]+0.5-Tabelle12456451072[[#This Row],[PI 1x]]/(Tabelle12456451072[[#This Row],[PI freq]]+1))</f>
        <v/>
      </c>
      <c r="Q64" s="272">
        <f t="shared" si="3"/>
        <v>0</v>
      </c>
      <c r="R64" s="223"/>
      <c r="S64" s="189"/>
      <c r="T64" s="190"/>
      <c r="U64" s="190"/>
      <c r="V64" s="190"/>
      <c r="W64" s="191"/>
      <c r="X64" s="182" t="str">
        <f t="shared" si="1"/>
        <v/>
      </c>
      <c r="Y64" s="184">
        <f>COUNTIF(Tabelle12456451072[PI komb],Tabelle12456451072[[#This Row],[PI komb]])</f>
        <v>96</v>
      </c>
      <c r="Z64" s="185">
        <f>COUNTIF($X$7:Tabelle12456451072[[#This Row],[PI komb]],Tabelle12456451072[[#This Row],[PI komb]])</f>
        <v>58</v>
      </c>
      <c r="AA64" s="179" t="str">
        <f t="shared" si="2"/>
        <v/>
      </c>
    </row>
    <row r="65" spans="1:27" ht="43.2" outlineLevel="1" x14ac:dyDescent="0.3">
      <c r="A65" s="214" t="s">
        <v>41</v>
      </c>
      <c r="B65" s="214" t="s">
        <v>40</v>
      </c>
      <c r="C65" s="214" t="s">
        <v>39</v>
      </c>
      <c r="D65" s="214" t="s">
        <v>43</v>
      </c>
      <c r="E65" s="215"/>
      <c r="F65" s="215"/>
      <c r="G65" s="216"/>
      <c r="H65" s="217"/>
      <c r="I65" s="218"/>
      <c r="J65" s="218"/>
      <c r="K65" s="180"/>
      <c r="L65" s="201"/>
      <c r="M65" s="202"/>
      <c r="N65" s="202"/>
      <c r="O65" s="202"/>
      <c r="P65" s="271" t="str">
        <f>IF(Tabelle12456451072[[#This Row],[Hilfsspalte]]="","",Tabelle12456451072[[#This Row],[Hilfsspalte]]+0.5-Tabelle12456451072[[#This Row],[PI 1x]]/(Tabelle12456451072[[#This Row],[PI freq]]+1))</f>
        <v/>
      </c>
      <c r="Q65" s="272">
        <f t="shared" si="3"/>
        <v>0</v>
      </c>
      <c r="R65" s="223"/>
      <c r="S65" s="189"/>
      <c r="T65" s="190"/>
      <c r="U65" s="190"/>
      <c r="V65" s="190"/>
      <c r="W65" s="191"/>
      <c r="X65" s="182" t="str">
        <f t="shared" si="1"/>
        <v/>
      </c>
      <c r="Y65" s="184">
        <f>COUNTIF(Tabelle12456451072[PI komb],Tabelle12456451072[[#This Row],[PI komb]])</f>
        <v>96</v>
      </c>
      <c r="Z65" s="185">
        <f>COUNTIF($X$7:Tabelle12456451072[[#This Row],[PI komb]],Tabelle12456451072[[#This Row],[PI komb]])</f>
        <v>59</v>
      </c>
      <c r="AA65" s="179" t="str">
        <f t="shared" si="2"/>
        <v/>
      </c>
    </row>
    <row r="66" spans="1:27" ht="43.2" outlineLevel="1" x14ac:dyDescent="0.3">
      <c r="A66" s="214" t="s">
        <v>41</v>
      </c>
      <c r="B66" s="214" t="s">
        <v>40</v>
      </c>
      <c r="C66" s="214" t="s">
        <v>39</v>
      </c>
      <c r="D66" s="214" t="s">
        <v>42</v>
      </c>
      <c r="E66" s="215"/>
      <c r="F66" s="215"/>
      <c r="G66" s="216"/>
      <c r="H66" s="217"/>
      <c r="I66" s="218"/>
      <c r="J66" s="218"/>
      <c r="K66" s="180"/>
      <c r="L66" s="201"/>
      <c r="M66" s="202"/>
      <c r="N66" s="202"/>
      <c r="O66" s="202"/>
      <c r="P66" s="271" t="str">
        <f>IF(Tabelle12456451072[[#This Row],[Hilfsspalte]]="","",Tabelle12456451072[[#This Row],[Hilfsspalte]]+0.5-Tabelle12456451072[[#This Row],[PI 1x]]/(Tabelle12456451072[[#This Row],[PI freq]]+1))</f>
        <v/>
      </c>
      <c r="Q66" s="272">
        <f t="shared" si="3"/>
        <v>0</v>
      </c>
      <c r="R66" s="223"/>
      <c r="S66" s="189"/>
      <c r="T66" s="190"/>
      <c r="U66" s="190"/>
      <c r="V66" s="190"/>
      <c r="W66" s="191"/>
      <c r="X66" s="182" t="str">
        <f t="shared" si="1"/>
        <v/>
      </c>
      <c r="Y66" s="184">
        <f>COUNTIF(Tabelle12456451072[PI komb],Tabelle12456451072[[#This Row],[PI komb]])</f>
        <v>96</v>
      </c>
      <c r="Z66" s="185">
        <f>COUNTIF($X$7:Tabelle12456451072[[#This Row],[PI komb]],Tabelle12456451072[[#This Row],[PI komb]])</f>
        <v>60</v>
      </c>
      <c r="AA66" s="179" t="str">
        <f t="shared" si="2"/>
        <v/>
      </c>
    </row>
    <row r="67" spans="1:27" ht="43.2" outlineLevel="1" x14ac:dyDescent="0.3">
      <c r="A67" s="214" t="s">
        <v>41</v>
      </c>
      <c r="B67" s="214" t="s">
        <v>40</v>
      </c>
      <c r="C67" s="214" t="s">
        <v>39</v>
      </c>
      <c r="D67" s="214" t="s">
        <v>38</v>
      </c>
      <c r="E67" s="215"/>
      <c r="F67" s="215"/>
      <c r="G67" s="216"/>
      <c r="H67" s="217"/>
      <c r="I67" s="218"/>
      <c r="J67" s="218"/>
      <c r="K67" s="180"/>
      <c r="L67" s="201"/>
      <c r="M67" s="202"/>
      <c r="N67" s="202"/>
      <c r="O67" s="202"/>
      <c r="P67" s="271" t="str">
        <f>IF(Tabelle12456451072[[#This Row],[Hilfsspalte]]="","",Tabelle12456451072[[#This Row],[Hilfsspalte]]+0.5-Tabelle12456451072[[#This Row],[PI 1x]]/(Tabelle12456451072[[#This Row],[PI freq]]+1))</f>
        <v/>
      </c>
      <c r="Q67" s="272">
        <f t="shared" si="3"/>
        <v>0</v>
      </c>
      <c r="R67" s="223"/>
      <c r="S67" s="189"/>
      <c r="T67" s="190"/>
      <c r="U67" s="190"/>
      <c r="V67" s="190"/>
      <c r="W67" s="191"/>
      <c r="X67" s="182" t="str">
        <f t="shared" si="1"/>
        <v/>
      </c>
      <c r="Y67" s="184">
        <f>COUNTIF(Tabelle12456451072[PI komb],Tabelle12456451072[[#This Row],[PI komb]])</f>
        <v>96</v>
      </c>
      <c r="Z67" s="185">
        <f>COUNTIF($X$7:Tabelle12456451072[[#This Row],[PI komb]],Tabelle12456451072[[#This Row],[PI komb]])</f>
        <v>61</v>
      </c>
      <c r="AA67" s="179" t="str">
        <f t="shared" si="2"/>
        <v/>
      </c>
    </row>
    <row r="68" spans="1:27" ht="43.2" outlineLevel="1" x14ac:dyDescent="0.3">
      <c r="A68" s="214" t="s">
        <v>41</v>
      </c>
      <c r="B68" s="214" t="s">
        <v>40</v>
      </c>
      <c r="C68" s="214" t="s">
        <v>39</v>
      </c>
      <c r="D68" s="214" t="s">
        <v>36</v>
      </c>
      <c r="E68" s="215"/>
      <c r="F68" s="215"/>
      <c r="G68" s="216"/>
      <c r="H68" s="217"/>
      <c r="I68" s="218"/>
      <c r="J68" s="218"/>
      <c r="K68" s="180"/>
      <c r="L68" s="201"/>
      <c r="M68" s="202"/>
      <c r="N68" s="202"/>
      <c r="O68" s="202"/>
      <c r="P68" s="271" t="str">
        <f>IF(Tabelle12456451072[[#This Row],[Hilfsspalte]]="","",Tabelle12456451072[[#This Row],[Hilfsspalte]]+0.5-Tabelle12456451072[[#This Row],[PI 1x]]/(Tabelle12456451072[[#This Row],[PI freq]]+1))</f>
        <v/>
      </c>
      <c r="Q68" s="272">
        <f t="shared" si="3"/>
        <v>0</v>
      </c>
      <c r="R68" s="223"/>
      <c r="S68" s="189"/>
      <c r="T68" s="190"/>
      <c r="U68" s="190"/>
      <c r="V68" s="190"/>
      <c r="W68" s="191"/>
      <c r="X68" s="182" t="str">
        <f t="shared" si="1"/>
        <v/>
      </c>
      <c r="Y68" s="184">
        <f>COUNTIF(Tabelle12456451072[PI komb],Tabelle12456451072[[#This Row],[PI komb]])</f>
        <v>96</v>
      </c>
      <c r="Z68" s="185">
        <f>COUNTIF($X$7:Tabelle12456451072[[#This Row],[PI komb]],Tabelle12456451072[[#This Row],[PI komb]])</f>
        <v>62</v>
      </c>
      <c r="AA68" s="179" t="str">
        <f t="shared" si="2"/>
        <v/>
      </c>
    </row>
    <row r="69" spans="1:27" ht="43.2" outlineLevel="1" x14ac:dyDescent="0.3">
      <c r="A69" s="214" t="s">
        <v>41</v>
      </c>
      <c r="B69" s="214" t="s">
        <v>40</v>
      </c>
      <c r="C69" s="214" t="s">
        <v>39</v>
      </c>
      <c r="D69" s="214" t="s">
        <v>23</v>
      </c>
      <c r="E69" s="215"/>
      <c r="F69" s="215"/>
      <c r="G69" s="216"/>
      <c r="H69" s="217"/>
      <c r="I69" s="218"/>
      <c r="J69" s="218"/>
      <c r="K69" s="180"/>
      <c r="L69" s="201"/>
      <c r="M69" s="202"/>
      <c r="N69" s="202"/>
      <c r="O69" s="202"/>
      <c r="P69" s="271" t="str">
        <f>IF(Tabelle12456451072[[#This Row],[Hilfsspalte]]="","",Tabelle12456451072[[#This Row],[Hilfsspalte]]+0.5-Tabelle12456451072[[#This Row],[PI 1x]]/(Tabelle12456451072[[#This Row],[PI freq]]+1))</f>
        <v/>
      </c>
      <c r="Q69" s="272">
        <f t="shared" si="3"/>
        <v>0</v>
      </c>
      <c r="R69" s="223"/>
      <c r="S69" s="189"/>
      <c r="T69" s="190"/>
      <c r="U69" s="190"/>
      <c r="V69" s="190"/>
      <c r="W69" s="191"/>
      <c r="X69" s="182" t="str">
        <f t="shared" si="1"/>
        <v/>
      </c>
      <c r="Y69" s="184">
        <f>COUNTIF(Tabelle12456451072[PI komb],Tabelle12456451072[[#This Row],[PI komb]])</f>
        <v>96</v>
      </c>
      <c r="Z69" s="185">
        <f>COUNTIF($X$7:Tabelle12456451072[[#This Row],[PI komb]],Tabelle12456451072[[#This Row],[PI komb]])</f>
        <v>63</v>
      </c>
      <c r="AA69" s="179" t="str">
        <f t="shared" si="2"/>
        <v/>
      </c>
    </row>
    <row r="70" spans="1:27" ht="57.6" outlineLevel="1" x14ac:dyDescent="0.3">
      <c r="A70" s="220" t="s">
        <v>27</v>
      </c>
      <c r="B70" s="220" t="s">
        <v>26</v>
      </c>
      <c r="C70" s="220" t="s">
        <v>34</v>
      </c>
      <c r="D70" s="220" t="s">
        <v>38</v>
      </c>
      <c r="E70" s="215"/>
      <c r="F70" s="215"/>
      <c r="G70" s="216"/>
      <c r="H70" s="217"/>
      <c r="I70" s="218"/>
      <c r="J70" s="218"/>
      <c r="K70" s="180"/>
      <c r="L70" s="201"/>
      <c r="M70" s="202"/>
      <c r="N70" s="202"/>
      <c r="O70" s="202"/>
      <c r="P70" s="271" t="str">
        <f>IF(Tabelle12456451072[[#This Row],[Hilfsspalte]]="","",Tabelle12456451072[[#This Row],[Hilfsspalte]]+0.5-Tabelle12456451072[[#This Row],[PI 1x]]/(Tabelle12456451072[[#This Row],[PI freq]]+1))</f>
        <v/>
      </c>
      <c r="Q70" s="272">
        <f t="shared" si="3"/>
        <v>0</v>
      </c>
      <c r="R70" s="223"/>
      <c r="S70" s="189"/>
      <c r="T70" s="190"/>
      <c r="U70" s="190"/>
      <c r="V70" s="190"/>
      <c r="W70" s="191"/>
      <c r="X70" s="182" t="str">
        <f t="shared" si="1"/>
        <v/>
      </c>
      <c r="Y70" s="184">
        <f>COUNTIF(Tabelle12456451072[PI komb],Tabelle12456451072[[#This Row],[PI komb]])</f>
        <v>96</v>
      </c>
      <c r="Z70" s="185">
        <f>COUNTIF($X$7:Tabelle12456451072[[#This Row],[PI komb]],Tabelle12456451072[[#This Row],[PI komb]])</f>
        <v>64</v>
      </c>
      <c r="AA70" s="179" t="str">
        <f t="shared" si="2"/>
        <v/>
      </c>
    </row>
    <row r="71" spans="1:27" ht="57.6" outlineLevel="1" x14ac:dyDescent="0.3">
      <c r="A71" s="220" t="s">
        <v>27</v>
      </c>
      <c r="B71" s="220" t="s">
        <v>26</v>
      </c>
      <c r="C71" s="220" t="s">
        <v>34</v>
      </c>
      <c r="D71" s="220" t="s">
        <v>37</v>
      </c>
      <c r="E71" s="215"/>
      <c r="F71" s="215"/>
      <c r="G71" s="216"/>
      <c r="H71" s="217"/>
      <c r="I71" s="218"/>
      <c r="J71" s="218"/>
      <c r="K71" s="180"/>
      <c r="L71" s="201"/>
      <c r="M71" s="202"/>
      <c r="N71" s="202"/>
      <c r="O71" s="202"/>
      <c r="P71" s="271" t="str">
        <f>IF(Tabelle12456451072[[#This Row],[Hilfsspalte]]="","",Tabelle12456451072[[#This Row],[Hilfsspalte]]+0.5-Tabelle12456451072[[#This Row],[PI 1x]]/(Tabelle12456451072[[#This Row],[PI freq]]+1))</f>
        <v/>
      </c>
      <c r="Q71" s="272">
        <f t="shared" si="3"/>
        <v>0</v>
      </c>
      <c r="R71" s="223"/>
      <c r="S71" s="189"/>
      <c r="T71" s="190"/>
      <c r="U71" s="190"/>
      <c r="V71" s="190"/>
      <c r="W71" s="191"/>
      <c r="X71" s="182" t="str">
        <f t="shared" ref="X71:X101" si="4">O71&amp;AA71</f>
        <v/>
      </c>
      <c r="Y71" s="184">
        <f>COUNTIF(Tabelle12456451072[PI komb],Tabelle12456451072[[#This Row],[PI komb]])</f>
        <v>96</v>
      </c>
      <c r="Z71" s="185">
        <f>COUNTIF($X$7:Tabelle12456451072[[#This Row],[PI komb]],Tabelle12456451072[[#This Row],[PI komb]])</f>
        <v>65</v>
      </c>
      <c r="AA71" s="179" t="str">
        <f t="shared" ref="AA71:AA101" si="5">IF((L71+M71+N71)/3=0,"",(L71+M71+N71)/3)</f>
        <v/>
      </c>
    </row>
    <row r="72" spans="1:27" ht="57.6" outlineLevel="1" x14ac:dyDescent="0.3">
      <c r="A72" s="220" t="s">
        <v>27</v>
      </c>
      <c r="B72" s="220" t="s">
        <v>26</v>
      </c>
      <c r="C72" s="220" t="s">
        <v>34</v>
      </c>
      <c r="D72" s="220" t="s">
        <v>36</v>
      </c>
      <c r="E72" s="215"/>
      <c r="F72" s="215"/>
      <c r="G72" s="216"/>
      <c r="H72" s="217"/>
      <c r="I72" s="218"/>
      <c r="J72" s="218"/>
      <c r="K72" s="180"/>
      <c r="L72" s="201"/>
      <c r="M72" s="202"/>
      <c r="N72" s="202"/>
      <c r="O72" s="202"/>
      <c r="P72" s="271" t="str">
        <f>IF(Tabelle12456451072[[#This Row],[Hilfsspalte]]="","",Tabelle12456451072[[#This Row],[Hilfsspalte]]+0.5-Tabelle12456451072[[#This Row],[PI 1x]]/(Tabelle12456451072[[#This Row],[PI freq]]+1))</f>
        <v/>
      </c>
      <c r="Q72" s="272">
        <f t="shared" ref="Q72:Q89" si="6">(L72+M72+N72+O72)/4</f>
        <v>0</v>
      </c>
      <c r="R72" s="223"/>
      <c r="S72" s="189"/>
      <c r="T72" s="190"/>
      <c r="U72" s="190"/>
      <c r="V72" s="190"/>
      <c r="W72" s="191"/>
      <c r="X72" s="182" t="str">
        <f t="shared" si="4"/>
        <v/>
      </c>
      <c r="Y72" s="184">
        <f>COUNTIF(Tabelle12456451072[PI komb],Tabelle12456451072[[#This Row],[PI komb]])</f>
        <v>96</v>
      </c>
      <c r="Z72" s="185">
        <f>COUNTIF($X$7:Tabelle12456451072[[#This Row],[PI komb]],Tabelle12456451072[[#This Row],[PI komb]])</f>
        <v>66</v>
      </c>
      <c r="AA72" s="179" t="str">
        <f t="shared" si="5"/>
        <v/>
      </c>
    </row>
    <row r="73" spans="1:27" ht="14.4" customHeight="1" outlineLevel="1" x14ac:dyDescent="0.3">
      <c r="A73" s="220" t="s">
        <v>27</v>
      </c>
      <c r="B73" s="220" t="s">
        <v>26</v>
      </c>
      <c r="C73" s="220" t="s">
        <v>34</v>
      </c>
      <c r="D73" s="220" t="s">
        <v>35</v>
      </c>
      <c r="E73" s="215"/>
      <c r="F73" s="215"/>
      <c r="G73" s="216"/>
      <c r="H73" s="217"/>
      <c r="I73" s="218"/>
      <c r="J73" s="218"/>
      <c r="K73" s="180"/>
      <c r="L73" s="201"/>
      <c r="M73" s="202"/>
      <c r="N73" s="202"/>
      <c r="O73" s="202"/>
      <c r="P73" s="271" t="str">
        <f>IF(Tabelle12456451072[[#This Row],[Hilfsspalte]]="","",Tabelle12456451072[[#This Row],[Hilfsspalte]]+0.5-Tabelle12456451072[[#This Row],[PI 1x]]/(Tabelle12456451072[[#This Row],[PI freq]]+1))</f>
        <v/>
      </c>
      <c r="Q73" s="272">
        <f t="shared" si="6"/>
        <v>0</v>
      </c>
      <c r="R73" s="223"/>
      <c r="S73" s="189"/>
      <c r="T73" s="190"/>
      <c r="U73" s="190"/>
      <c r="V73" s="190"/>
      <c r="W73" s="191"/>
      <c r="X73" s="182" t="str">
        <f t="shared" si="4"/>
        <v/>
      </c>
      <c r="Y73" s="184">
        <f>COUNTIF(Tabelle12456451072[PI komb],Tabelle12456451072[[#This Row],[PI komb]])</f>
        <v>96</v>
      </c>
      <c r="Z73" s="185">
        <f>COUNTIF($X$7:Tabelle12456451072[[#This Row],[PI komb]],Tabelle12456451072[[#This Row],[PI komb]])</f>
        <v>67</v>
      </c>
      <c r="AA73" s="179" t="str">
        <f t="shared" si="5"/>
        <v/>
      </c>
    </row>
    <row r="74" spans="1:27" ht="57.6" outlineLevel="1" x14ac:dyDescent="0.3">
      <c r="A74" s="220" t="s">
        <v>27</v>
      </c>
      <c r="B74" s="220" t="s">
        <v>26</v>
      </c>
      <c r="C74" s="220" t="s">
        <v>34</v>
      </c>
      <c r="D74" s="220" t="s">
        <v>33</v>
      </c>
      <c r="E74" s="215"/>
      <c r="F74" s="215"/>
      <c r="G74" s="216"/>
      <c r="H74" s="217"/>
      <c r="I74" s="218"/>
      <c r="J74" s="218"/>
      <c r="K74" s="180"/>
      <c r="L74" s="201"/>
      <c r="M74" s="202"/>
      <c r="N74" s="202"/>
      <c r="O74" s="202"/>
      <c r="P74" s="271" t="str">
        <f>IF(Tabelle12456451072[[#This Row],[Hilfsspalte]]="","",Tabelle12456451072[[#This Row],[Hilfsspalte]]+0.5-Tabelle12456451072[[#This Row],[PI 1x]]/(Tabelle12456451072[[#This Row],[PI freq]]+1))</f>
        <v/>
      </c>
      <c r="Q74" s="272">
        <f t="shared" si="6"/>
        <v>0</v>
      </c>
      <c r="R74" s="223"/>
      <c r="S74" s="189"/>
      <c r="T74" s="190"/>
      <c r="U74" s="190"/>
      <c r="V74" s="190"/>
      <c r="W74" s="191"/>
      <c r="X74" s="182" t="str">
        <f t="shared" si="4"/>
        <v/>
      </c>
      <c r="Y74" s="184">
        <f>COUNTIF(Tabelle12456451072[PI komb],Tabelle12456451072[[#This Row],[PI komb]])</f>
        <v>96</v>
      </c>
      <c r="Z74" s="185">
        <f>COUNTIF($X$7:Tabelle12456451072[[#This Row],[PI komb]],Tabelle12456451072[[#This Row],[PI komb]])</f>
        <v>68</v>
      </c>
      <c r="AA74" s="179" t="str">
        <f t="shared" si="5"/>
        <v/>
      </c>
    </row>
    <row r="75" spans="1:27" ht="15" customHeight="1" outlineLevel="1" x14ac:dyDescent="0.3">
      <c r="A75" s="220" t="s">
        <v>27</v>
      </c>
      <c r="B75" s="220" t="s">
        <v>26</v>
      </c>
      <c r="C75" s="220" t="s">
        <v>31</v>
      </c>
      <c r="D75" s="220" t="s">
        <v>22</v>
      </c>
      <c r="E75" s="215"/>
      <c r="F75" s="215"/>
      <c r="G75" s="216"/>
      <c r="H75" s="217"/>
      <c r="I75" s="218"/>
      <c r="J75" s="218"/>
      <c r="K75" s="180"/>
      <c r="L75" s="201"/>
      <c r="M75" s="202"/>
      <c r="N75" s="202"/>
      <c r="O75" s="202"/>
      <c r="P75" s="271" t="str">
        <f>IF(Tabelle12456451072[[#This Row],[Hilfsspalte]]="","",Tabelle12456451072[[#This Row],[Hilfsspalte]]+0.5-Tabelle12456451072[[#This Row],[PI 1x]]/(Tabelle12456451072[[#This Row],[PI freq]]+1))</f>
        <v/>
      </c>
      <c r="Q75" s="272">
        <f t="shared" si="6"/>
        <v>0</v>
      </c>
      <c r="R75" s="223"/>
      <c r="S75" s="189"/>
      <c r="T75" s="190"/>
      <c r="U75" s="190"/>
      <c r="V75" s="190"/>
      <c r="W75" s="191"/>
      <c r="X75" s="182" t="str">
        <f t="shared" si="4"/>
        <v/>
      </c>
      <c r="Y75" s="184">
        <f>COUNTIF(Tabelle12456451072[PI komb],Tabelle12456451072[[#This Row],[PI komb]])</f>
        <v>96</v>
      </c>
      <c r="Z75" s="185">
        <f>COUNTIF($X$7:Tabelle12456451072[[#This Row],[PI komb]],Tabelle12456451072[[#This Row],[PI komb]])</f>
        <v>69</v>
      </c>
      <c r="AA75" s="179" t="str">
        <f t="shared" si="5"/>
        <v/>
      </c>
    </row>
    <row r="76" spans="1:27" ht="57.6" outlineLevel="1" x14ac:dyDescent="0.3">
      <c r="A76" s="220" t="s">
        <v>27</v>
      </c>
      <c r="B76" s="220" t="s">
        <v>26</v>
      </c>
      <c r="C76" s="220" t="s">
        <v>31</v>
      </c>
      <c r="D76" s="220" t="s">
        <v>32</v>
      </c>
      <c r="E76" s="215"/>
      <c r="F76" s="215"/>
      <c r="G76" s="216"/>
      <c r="H76" s="217"/>
      <c r="I76" s="218"/>
      <c r="J76" s="218"/>
      <c r="K76" s="180"/>
      <c r="L76" s="201"/>
      <c r="M76" s="202"/>
      <c r="N76" s="202"/>
      <c r="O76" s="202"/>
      <c r="P76" s="271" t="str">
        <f>IF(Tabelle12456451072[[#This Row],[Hilfsspalte]]="","",Tabelle12456451072[[#This Row],[Hilfsspalte]]+0.5-Tabelle12456451072[[#This Row],[PI 1x]]/(Tabelle12456451072[[#This Row],[PI freq]]+1))</f>
        <v/>
      </c>
      <c r="Q76" s="272">
        <f t="shared" si="6"/>
        <v>0</v>
      </c>
      <c r="R76" s="223"/>
      <c r="S76" s="189"/>
      <c r="T76" s="190"/>
      <c r="U76" s="190"/>
      <c r="V76" s="190"/>
      <c r="W76" s="191"/>
      <c r="X76" s="182" t="str">
        <f t="shared" si="4"/>
        <v/>
      </c>
      <c r="Y76" s="184">
        <f>COUNTIF(Tabelle12456451072[PI komb],Tabelle12456451072[[#This Row],[PI komb]])</f>
        <v>96</v>
      </c>
      <c r="Z76" s="185">
        <f>COUNTIF($X$7:Tabelle12456451072[[#This Row],[PI komb]],Tabelle12456451072[[#This Row],[PI komb]])</f>
        <v>70</v>
      </c>
      <c r="AA76" s="179" t="str">
        <f t="shared" si="5"/>
        <v/>
      </c>
    </row>
    <row r="77" spans="1:27" ht="57.6" outlineLevel="1" x14ac:dyDescent="0.3">
      <c r="A77" s="220" t="s">
        <v>27</v>
      </c>
      <c r="B77" s="220" t="s">
        <v>26</v>
      </c>
      <c r="C77" s="220" t="s">
        <v>31</v>
      </c>
      <c r="D77" s="220" t="s">
        <v>30</v>
      </c>
      <c r="E77" s="215"/>
      <c r="F77" s="215"/>
      <c r="G77" s="216"/>
      <c r="H77" s="217"/>
      <c r="I77" s="218"/>
      <c r="J77" s="218"/>
      <c r="K77" s="180"/>
      <c r="L77" s="201"/>
      <c r="M77" s="202"/>
      <c r="N77" s="202"/>
      <c r="O77" s="202"/>
      <c r="P77" s="271" t="str">
        <f>IF(Tabelle12456451072[[#This Row],[Hilfsspalte]]="","",Tabelle12456451072[[#This Row],[Hilfsspalte]]+0.5-Tabelle12456451072[[#This Row],[PI 1x]]/(Tabelle12456451072[[#This Row],[PI freq]]+1))</f>
        <v/>
      </c>
      <c r="Q77" s="272">
        <f t="shared" si="6"/>
        <v>0</v>
      </c>
      <c r="R77" s="223"/>
      <c r="S77" s="189"/>
      <c r="T77" s="190"/>
      <c r="U77" s="190"/>
      <c r="V77" s="190"/>
      <c r="W77" s="191"/>
      <c r="X77" s="182" t="str">
        <f t="shared" si="4"/>
        <v/>
      </c>
      <c r="Y77" s="184">
        <f>COUNTIF(Tabelle12456451072[PI komb],Tabelle12456451072[[#This Row],[PI komb]])</f>
        <v>96</v>
      </c>
      <c r="Z77" s="185">
        <f>COUNTIF($X$7:Tabelle12456451072[[#This Row],[PI komb]],Tabelle12456451072[[#This Row],[PI komb]])</f>
        <v>71</v>
      </c>
      <c r="AA77" s="179" t="str">
        <f t="shared" si="5"/>
        <v/>
      </c>
    </row>
    <row r="78" spans="1:27" ht="43.2" outlineLevel="1" x14ac:dyDescent="0.3">
      <c r="A78" s="220" t="s">
        <v>27</v>
      </c>
      <c r="B78" s="220" t="s">
        <v>26</v>
      </c>
      <c r="C78" s="220" t="s">
        <v>25</v>
      </c>
      <c r="D78" s="220" t="s">
        <v>29</v>
      </c>
      <c r="E78" s="215"/>
      <c r="F78" s="215"/>
      <c r="G78" s="216"/>
      <c r="H78" s="217"/>
      <c r="I78" s="218"/>
      <c r="J78" s="218"/>
      <c r="K78" s="180"/>
      <c r="L78" s="201"/>
      <c r="M78" s="202"/>
      <c r="N78" s="202"/>
      <c r="O78" s="202"/>
      <c r="P78" s="271" t="str">
        <f>IF(Tabelle12456451072[[#This Row],[Hilfsspalte]]="","",Tabelle12456451072[[#This Row],[Hilfsspalte]]+0.5-Tabelle12456451072[[#This Row],[PI 1x]]/(Tabelle12456451072[[#This Row],[PI freq]]+1))</f>
        <v/>
      </c>
      <c r="Q78" s="272">
        <f t="shared" si="6"/>
        <v>0</v>
      </c>
      <c r="R78" s="223"/>
      <c r="S78" s="189"/>
      <c r="T78" s="190"/>
      <c r="U78" s="190"/>
      <c r="V78" s="190"/>
      <c r="W78" s="191"/>
      <c r="X78" s="182" t="str">
        <f t="shared" si="4"/>
        <v/>
      </c>
      <c r="Y78" s="184">
        <f>COUNTIF(Tabelle12456451072[PI komb],Tabelle12456451072[[#This Row],[PI komb]])</f>
        <v>96</v>
      </c>
      <c r="Z78" s="185">
        <f>COUNTIF($X$7:Tabelle12456451072[[#This Row],[PI komb]],Tabelle12456451072[[#This Row],[PI komb]])</f>
        <v>72</v>
      </c>
      <c r="AA78" s="179" t="str">
        <f t="shared" si="5"/>
        <v/>
      </c>
    </row>
    <row r="79" spans="1:27" ht="28.8" outlineLevel="1" x14ac:dyDescent="0.3">
      <c r="A79" s="220" t="s">
        <v>27</v>
      </c>
      <c r="B79" s="220" t="s">
        <v>26</v>
      </c>
      <c r="C79" s="220" t="s">
        <v>25</v>
      </c>
      <c r="D79" s="220" t="s">
        <v>28</v>
      </c>
      <c r="E79" s="215"/>
      <c r="F79" s="215"/>
      <c r="G79" s="216"/>
      <c r="H79" s="217"/>
      <c r="I79" s="218"/>
      <c r="J79" s="218"/>
      <c r="K79" s="180"/>
      <c r="L79" s="201"/>
      <c r="M79" s="202"/>
      <c r="N79" s="202"/>
      <c r="O79" s="202"/>
      <c r="P79" s="271" t="str">
        <f>IF(Tabelle12456451072[[#This Row],[Hilfsspalte]]="","",Tabelle12456451072[[#This Row],[Hilfsspalte]]+0.5-Tabelle12456451072[[#This Row],[PI 1x]]/(Tabelle12456451072[[#This Row],[PI freq]]+1))</f>
        <v/>
      </c>
      <c r="Q79" s="272">
        <f t="shared" si="6"/>
        <v>0</v>
      </c>
      <c r="R79" s="223"/>
      <c r="S79" s="189"/>
      <c r="T79" s="190"/>
      <c r="U79" s="190"/>
      <c r="V79" s="190"/>
      <c r="W79" s="191"/>
      <c r="X79" s="182" t="str">
        <f t="shared" si="4"/>
        <v/>
      </c>
      <c r="Y79" s="184">
        <f>COUNTIF(Tabelle12456451072[PI komb],Tabelle12456451072[[#This Row],[PI komb]])</f>
        <v>96</v>
      </c>
      <c r="Z79" s="185">
        <f>COUNTIF($X$7:Tabelle12456451072[[#This Row],[PI komb]],Tabelle12456451072[[#This Row],[PI komb]])</f>
        <v>73</v>
      </c>
      <c r="AA79" s="179" t="str">
        <f t="shared" si="5"/>
        <v/>
      </c>
    </row>
    <row r="80" spans="1:27" ht="28.8" outlineLevel="1" x14ac:dyDescent="0.3">
      <c r="A80" s="220" t="s">
        <v>27</v>
      </c>
      <c r="B80" s="220" t="s">
        <v>26</v>
      </c>
      <c r="C80" s="220" t="s">
        <v>25</v>
      </c>
      <c r="D80" s="220" t="s">
        <v>24</v>
      </c>
      <c r="E80" s="215"/>
      <c r="F80" s="215"/>
      <c r="G80" s="216"/>
      <c r="H80" s="217"/>
      <c r="I80" s="218"/>
      <c r="J80" s="218"/>
      <c r="K80" s="180"/>
      <c r="L80" s="201"/>
      <c r="M80" s="202"/>
      <c r="N80" s="202"/>
      <c r="O80" s="202"/>
      <c r="P80" s="271" t="str">
        <f>IF(Tabelle12456451072[[#This Row],[Hilfsspalte]]="","",Tabelle12456451072[[#This Row],[Hilfsspalte]]+0.5-Tabelle12456451072[[#This Row],[PI 1x]]/(Tabelle12456451072[[#This Row],[PI freq]]+1))</f>
        <v/>
      </c>
      <c r="Q80" s="272">
        <f t="shared" si="6"/>
        <v>0</v>
      </c>
      <c r="R80" s="223"/>
      <c r="S80" s="189"/>
      <c r="T80" s="190"/>
      <c r="U80" s="190"/>
      <c r="V80" s="190"/>
      <c r="W80" s="191"/>
      <c r="X80" s="182" t="str">
        <f t="shared" si="4"/>
        <v/>
      </c>
      <c r="Y80" s="184">
        <f>COUNTIF(Tabelle12456451072[PI komb],Tabelle12456451072[[#This Row],[PI komb]])</f>
        <v>96</v>
      </c>
      <c r="Z80" s="185">
        <f>COUNTIF($X$7:Tabelle12456451072[[#This Row],[PI komb]],Tabelle12456451072[[#This Row],[PI komb]])</f>
        <v>74</v>
      </c>
      <c r="AA80" s="179" t="str">
        <f t="shared" si="5"/>
        <v/>
      </c>
    </row>
    <row r="81" spans="1:27" ht="72" outlineLevel="1" x14ac:dyDescent="0.3">
      <c r="A81" s="214" t="s">
        <v>13</v>
      </c>
      <c r="B81" s="214" t="s">
        <v>12</v>
      </c>
      <c r="C81" s="214" t="s">
        <v>21</v>
      </c>
      <c r="D81" s="214" t="s">
        <v>23</v>
      </c>
      <c r="E81" s="215"/>
      <c r="F81" s="215"/>
      <c r="G81" s="216"/>
      <c r="H81" s="217"/>
      <c r="I81" s="218"/>
      <c r="J81" s="218"/>
      <c r="K81" s="180"/>
      <c r="L81" s="201"/>
      <c r="M81" s="202"/>
      <c r="N81" s="202"/>
      <c r="O81" s="202"/>
      <c r="P81" s="271" t="str">
        <f>IF(Tabelle12456451072[[#This Row],[Hilfsspalte]]="","",Tabelle12456451072[[#This Row],[Hilfsspalte]]+0.5-Tabelle12456451072[[#This Row],[PI 1x]]/(Tabelle12456451072[[#This Row],[PI freq]]+1))</f>
        <v/>
      </c>
      <c r="Q81" s="272">
        <f t="shared" si="6"/>
        <v>0</v>
      </c>
      <c r="R81" s="223"/>
      <c r="S81" s="189"/>
      <c r="T81" s="190"/>
      <c r="U81" s="190"/>
      <c r="V81" s="190"/>
      <c r="W81" s="191"/>
      <c r="X81" s="182" t="str">
        <f t="shared" si="4"/>
        <v/>
      </c>
      <c r="Y81" s="184">
        <f>COUNTIF(Tabelle12456451072[PI komb],Tabelle12456451072[[#This Row],[PI komb]])</f>
        <v>96</v>
      </c>
      <c r="Z81" s="185">
        <f>COUNTIF($X$7:Tabelle12456451072[[#This Row],[PI komb]],Tabelle12456451072[[#This Row],[PI komb]])</f>
        <v>75</v>
      </c>
      <c r="AA81" s="179" t="str">
        <f t="shared" si="5"/>
        <v/>
      </c>
    </row>
    <row r="82" spans="1:27" ht="72" outlineLevel="1" x14ac:dyDescent="0.3">
      <c r="A82" s="214" t="s">
        <v>13</v>
      </c>
      <c r="B82" s="214" t="s">
        <v>12</v>
      </c>
      <c r="C82" s="214" t="s">
        <v>21</v>
      </c>
      <c r="D82" s="214" t="s">
        <v>22</v>
      </c>
      <c r="E82" s="215"/>
      <c r="F82" s="215"/>
      <c r="G82" s="216"/>
      <c r="H82" s="217"/>
      <c r="I82" s="218"/>
      <c r="J82" s="218"/>
      <c r="K82" s="180"/>
      <c r="L82" s="203"/>
      <c r="M82" s="204"/>
      <c r="N82" s="204"/>
      <c r="O82" s="202"/>
      <c r="P82" s="271" t="str">
        <f>IF(Tabelle12456451072[[#This Row],[Hilfsspalte]]="","",Tabelle12456451072[[#This Row],[Hilfsspalte]]+0.5-Tabelle12456451072[[#This Row],[PI 1x]]/(Tabelle12456451072[[#This Row],[PI freq]]+1))</f>
        <v/>
      </c>
      <c r="Q82" s="272">
        <f t="shared" si="6"/>
        <v>0</v>
      </c>
      <c r="R82" s="223"/>
      <c r="S82" s="189"/>
      <c r="T82" s="190"/>
      <c r="U82" s="190"/>
      <c r="V82" s="190"/>
      <c r="W82" s="191"/>
      <c r="X82" s="182" t="str">
        <f t="shared" si="4"/>
        <v/>
      </c>
      <c r="Y82" s="184">
        <f>COUNTIF(Tabelle12456451072[PI komb],Tabelle12456451072[[#This Row],[PI komb]])</f>
        <v>96</v>
      </c>
      <c r="Z82" s="185">
        <f>COUNTIF($X$7:Tabelle12456451072[[#This Row],[PI komb]],Tabelle12456451072[[#This Row],[PI komb]])</f>
        <v>76</v>
      </c>
      <c r="AA82" s="179" t="str">
        <f t="shared" si="5"/>
        <v/>
      </c>
    </row>
    <row r="83" spans="1:27" ht="72" outlineLevel="1" x14ac:dyDescent="0.3">
      <c r="A83" s="214" t="s">
        <v>13</v>
      </c>
      <c r="B83" s="214" t="s">
        <v>12</v>
      </c>
      <c r="C83" s="214" t="s">
        <v>21</v>
      </c>
      <c r="D83" s="214" t="s">
        <v>20</v>
      </c>
      <c r="E83" s="215"/>
      <c r="F83" s="215"/>
      <c r="G83" s="216"/>
      <c r="H83" s="217"/>
      <c r="I83" s="218"/>
      <c r="J83" s="218"/>
      <c r="K83" s="180"/>
      <c r="L83" s="226"/>
      <c r="M83" s="207"/>
      <c r="N83" s="207"/>
      <c r="O83" s="202"/>
      <c r="P83" s="271" t="str">
        <f>IF(Tabelle12456451072[[#This Row],[Hilfsspalte]]="","",Tabelle12456451072[[#This Row],[Hilfsspalte]]+0.5-Tabelle12456451072[[#This Row],[PI 1x]]/(Tabelle12456451072[[#This Row],[PI freq]]+1))</f>
        <v/>
      </c>
      <c r="Q83" s="272">
        <f t="shared" si="6"/>
        <v>0</v>
      </c>
      <c r="R83" s="223"/>
      <c r="S83" s="189"/>
      <c r="T83" s="190"/>
      <c r="U83" s="190"/>
      <c r="V83" s="190"/>
      <c r="W83" s="191"/>
      <c r="X83" s="182" t="str">
        <f t="shared" si="4"/>
        <v/>
      </c>
      <c r="Y83" s="184">
        <f>COUNTIF(Tabelle12456451072[PI komb],Tabelle12456451072[[#This Row],[PI komb]])</f>
        <v>96</v>
      </c>
      <c r="Z83" s="185">
        <f>COUNTIF($X$7:Tabelle12456451072[[#This Row],[PI komb]],Tabelle12456451072[[#This Row],[PI komb]])</f>
        <v>77</v>
      </c>
      <c r="AA83" s="179" t="str">
        <f t="shared" si="5"/>
        <v/>
      </c>
    </row>
    <row r="84" spans="1:27" ht="57.6" outlineLevel="1" x14ac:dyDescent="0.3">
      <c r="A84" s="214" t="s">
        <v>13</v>
      </c>
      <c r="B84" s="214" t="s">
        <v>12</v>
      </c>
      <c r="C84" s="214" t="s">
        <v>17</v>
      </c>
      <c r="D84" s="214" t="s">
        <v>19</v>
      </c>
      <c r="E84" s="215"/>
      <c r="F84" s="215"/>
      <c r="G84" s="216"/>
      <c r="H84" s="217"/>
      <c r="I84" s="218"/>
      <c r="J84" s="218"/>
      <c r="K84" s="180"/>
      <c r="L84" s="199"/>
      <c r="M84" s="200"/>
      <c r="N84" s="200"/>
      <c r="O84" s="202"/>
      <c r="P84" s="271" t="str">
        <f>IF(Tabelle12456451072[[#This Row],[Hilfsspalte]]="","",Tabelle12456451072[[#This Row],[Hilfsspalte]]+0.5-Tabelle12456451072[[#This Row],[PI 1x]]/(Tabelle12456451072[[#This Row],[PI freq]]+1))</f>
        <v/>
      </c>
      <c r="Q84" s="272">
        <f t="shared" si="6"/>
        <v>0</v>
      </c>
      <c r="R84" s="223"/>
      <c r="S84" s="189"/>
      <c r="T84" s="190"/>
      <c r="U84" s="190"/>
      <c r="V84" s="190"/>
      <c r="W84" s="195"/>
      <c r="X84" s="182" t="str">
        <f t="shared" si="4"/>
        <v/>
      </c>
      <c r="Y84" s="184">
        <f>COUNTIF(Tabelle12456451072[PI komb],Tabelle12456451072[[#This Row],[PI komb]])</f>
        <v>96</v>
      </c>
      <c r="Z84" s="185">
        <f>COUNTIF($X$7:Tabelle12456451072[[#This Row],[PI komb]],Tabelle12456451072[[#This Row],[PI komb]])</f>
        <v>78</v>
      </c>
      <c r="AA84" s="179" t="str">
        <f t="shared" si="5"/>
        <v/>
      </c>
    </row>
    <row r="85" spans="1:27" ht="57.6" outlineLevel="1" x14ac:dyDescent="0.3">
      <c r="A85" s="214" t="s">
        <v>13</v>
      </c>
      <c r="B85" s="214" t="s">
        <v>12</v>
      </c>
      <c r="C85" s="214" t="s">
        <v>17</v>
      </c>
      <c r="D85" s="214" t="s">
        <v>18</v>
      </c>
      <c r="E85" s="215"/>
      <c r="F85" s="215"/>
      <c r="G85" s="216"/>
      <c r="H85" s="217"/>
      <c r="I85" s="218"/>
      <c r="J85" s="218"/>
      <c r="K85" s="180"/>
      <c r="L85" s="201"/>
      <c r="M85" s="202"/>
      <c r="N85" s="202"/>
      <c r="O85" s="202"/>
      <c r="P85" s="271" t="str">
        <f>IF(Tabelle12456451072[[#This Row],[Hilfsspalte]]="","",Tabelle12456451072[[#This Row],[Hilfsspalte]]+0.5-Tabelle12456451072[[#This Row],[PI 1x]]/(Tabelle12456451072[[#This Row],[PI freq]]+1))</f>
        <v/>
      </c>
      <c r="Q85" s="272">
        <f t="shared" si="6"/>
        <v>0</v>
      </c>
      <c r="R85" s="223"/>
      <c r="S85" s="189"/>
      <c r="T85" s="190"/>
      <c r="U85" s="190"/>
      <c r="V85" s="190"/>
      <c r="W85" s="195"/>
      <c r="X85" s="182" t="str">
        <f t="shared" si="4"/>
        <v/>
      </c>
      <c r="Y85" s="184">
        <f>COUNTIF(Tabelle12456451072[PI komb],Tabelle12456451072[[#This Row],[PI komb]])</f>
        <v>96</v>
      </c>
      <c r="Z85" s="185">
        <f>COUNTIF($X$7:Tabelle12456451072[[#This Row],[PI komb]],Tabelle12456451072[[#This Row],[PI komb]])</f>
        <v>79</v>
      </c>
      <c r="AA85" s="179" t="str">
        <f t="shared" si="5"/>
        <v/>
      </c>
    </row>
    <row r="86" spans="1:27" ht="57.6" outlineLevel="1" x14ac:dyDescent="0.3">
      <c r="A86" s="214" t="s">
        <v>13</v>
      </c>
      <c r="B86" s="214" t="s">
        <v>12</v>
      </c>
      <c r="C86" s="214" t="s">
        <v>17</v>
      </c>
      <c r="D86" s="214" t="s">
        <v>16</v>
      </c>
      <c r="E86" s="215"/>
      <c r="F86" s="215"/>
      <c r="G86" s="216"/>
      <c r="H86" s="217"/>
      <c r="I86" s="218"/>
      <c r="J86" s="218"/>
      <c r="K86" s="180"/>
      <c r="L86" s="201"/>
      <c r="M86" s="202"/>
      <c r="N86" s="202"/>
      <c r="O86" s="202"/>
      <c r="P86" s="271" t="str">
        <f>IF(Tabelle12456451072[[#This Row],[Hilfsspalte]]="","",Tabelle12456451072[[#This Row],[Hilfsspalte]]+0.5-Tabelle12456451072[[#This Row],[PI 1x]]/(Tabelle12456451072[[#This Row],[PI freq]]+1))</f>
        <v/>
      </c>
      <c r="Q86" s="272">
        <f t="shared" si="6"/>
        <v>0</v>
      </c>
      <c r="R86" s="223"/>
      <c r="S86" s="189"/>
      <c r="T86" s="190"/>
      <c r="U86" s="190"/>
      <c r="V86" s="190"/>
      <c r="W86" s="195"/>
      <c r="X86" s="182" t="str">
        <f t="shared" si="4"/>
        <v/>
      </c>
      <c r="Y86" s="184">
        <f>COUNTIF(Tabelle12456451072[PI komb],Tabelle12456451072[[#This Row],[PI komb]])</f>
        <v>96</v>
      </c>
      <c r="Z86" s="185">
        <f>COUNTIF($X$7:Tabelle12456451072[[#This Row],[PI komb]],Tabelle12456451072[[#This Row],[PI komb]])</f>
        <v>80</v>
      </c>
      <c r="AA86" s="179" t="str">
        <f t="shared" si="5"/>
        <v/>
      </c>
    </row>
    <row r="87" spans="1:27" ht="57.6" outlineLevel="1" x14ac:dyDescent="0.3">
      <c r="A87" s="214" t="s">
        <v>13</v>
      </c>
      <c r="B87" s="214" t="s">
        <v>12</v>
      </c>
      <c r="C87" s="214" t="s">
        <v>11</v>
      </c>
      <c r="D87" s="214" t="s">
        <v>15</v>
      </c>
      <c r="E87" s="215"/>
      <c r="F87" s="215"/>
      <c r="G87" s="216"/>
      <c r="H87" s="217"/>
      <c r="I87" s="218"/>
      <c r="J87" s="218"/>
      <c r="K87" s="180"/>
      <c r="L87" s="201"/>
      <c r="M87" s="202"/>
      <c r="N87" s="202"/>
      <c r="O87" s="202"/>
      <c r="P87" s="271" t="str">
        <f>IF(Tabelle12456451072[[#This Row],[Hilfsspalte]]="","",Tabelle12456451072[[#This Row],[Hilfsspalte]]+0.5-Tabelle12456451072[[#This Row],[PI 1x]]/(Tabelle12456451072[[#This Row],[PI freq]]+1))</f>
        <v/>
      </c>
      <c r="Q87" s="272">
        <f t="shared" si="6"/>
        <v>0</v>
      </c>
      <c r="R87" s="223"/>
      <c r="S87" s="189"/>
      <c r="T87" s="190"/>
      <c r="U87" s="190"/>
      <c r="V87" s="190"/>
      <c r="W87" s="195"/>
      <c r="X87" s="182" t="str">
        <f t="shared" si="4"/>
        <v/>
      </c>
      <c r="Y87" s="184">
        <f>COUNTIF(Tabelle12456451072[PI komb],Tabelle12456451072[[#This Row],[PI komb]])</f>
        <v>96</v>
      </c>
      <c r="Z87" s="185">
        <f>COUNTIF($X$7:Tabelle12456451072[[#This Row],[PI komb]],Tabelle12456451072[[#This Row],[PI komb]])</f>
        <v>81</v>
      </c>
      <c r="AA87" s="179" t="str">
        <f t="shared" si="5"/>
        <v/>
      </c>
    </row>
    <row r="88" spans="1:27" ht="57.6" outlineLevel="1" x14ac:dyDescent="0.3">
      <c r="A88" s="214" t="s">
        <v>13</v>
      </c>
      <c r="B88" s="214" t="s">
        <v>12</v>
      </c>
      <c r="C88" s="214" t="s">
        <v>11</v>
      </c>
      <c r="D88" s="214" t="s">
        <v>14</v>
      </c>
      <c r="E88" s="215"/>
      <c r="F88" s="215"/>
      <c r="G88" s="216"/>
      <c r="H88" s="217"/>
      <c r="I88" s="218"/>
      <c r="J88" s="218"/>
      <c r="K88" s="180"/>
      <c r="L88" s="201"/>
      <c r="M88" s="202"/>
      <c r="N88" s="202"/>
      <c r="O88" s="202"/>
      <c r="P88" s="271" t="str">
        <f>IF(Tabelle12456451072[[#This Row],[Hilfsspalte]]="","",Tabelle12456451072[[#This Row],[Hilfsspalte]]+0.5-Tabelle12456451072[[#This Row],[PI 1x]]/(Tabelle12456451072[[#This Row],[PI freq]]+1))</f>
        <v/>
      </c>
      <c r="Q88" s="272">
        <f t="shared" si="6"/>
        <v>0</v>
      </c>
      <c r="R88" s="223"/>
      <c r="S88" s="189"/>
      <c r="T88" s="190"/>
      <c r="U88" s="190"/>
      <c r="V88" s="190"/>
      <c r="W88" s="195"/>
      <c r="X88" s="182" t="str">
        <f t="shared" si="4"/>
        <v/>
      </c>
      <c r="Y88" s="184">
        <f>COUNTIF(Tabelle12456451072[PI komb],Tabelle12456451072[[#This Row],[PI komb]])</f>
        <v>96</v>
      </c>
      <c r="Z88" s="185">
        <f>COUNTIF($X$7:Tabelle12456451072[[#This Row],[PI komb]],Tabelle12456451072[[#This Row],[PI komb]])</f>
        <v>82</v>
      </c>
      <c r="AA88" s="179" t="str">
        <f t="shared" si="5"/>
        <v/>
      </c>
    </row>
    <row r="89" spans="1:27" ht="57.6" outlineLevel="1" x14ac:dyDescent="0.3">
      <c r="A89" s="214" t="s">
        <v>13</v>
      </c>
      <c r="B89" s="214" t="s">
        <v>12</v>
      </c>
      <c r="C89" s="214" t="s">
        <v>11</v>
      </c>
      <c r="D89" s="214" t="s">
        <v>10</v>
      </c>
      <c r="E89" s="215"/>
      <c r="F89" s="215"/>
      <c r="G89" s="216"/>
      <c r="H89" s="217"/>
      <c r="I89" s="218"/>
      <c r="J89" s="218"/>
      <c r="K89" s="180"/>
      <c r="L89" s="203"/>
      <c r="M89" s="204"/>
      <c r="N89" s="204"/>
      <c r="O89" s="204"/>
      <c r="P89" s="271" t="str">
        <f>IF(Tabelle12456451072[[#This Row],[Hilfsspalte]]="","",Tabelle12456451072[[#This Row],[Hilfsspalte]]+0.5-Tabelle12456451072[[#This Row],[PI 1x]]/(Tabelle12456451072[[#This Row],[PI freq]]+1))</f>
        <v/>
      </c>
      <c r="Q89" s="272">
        <f t="shared" si="6"/>
        <v>0</v>
      </c>
      <c r="R89" s="223"/>
      <c r="S89" s="192"/>
      <c r="T89" s="193"/>
      <c r="U89" s="193"/>
      <c r="V89" s="193"/>
      <c r="W89" s="196"/>
      <c r="X89" s="182" t="str">
        <f t="shared" si="4"/>
        <v/>
      </c>
      <c r="Y89" s="184">
        <f>COUNTIF(Tabelle12456451072[PI komb],Tabelle12456451072[[#This Row],[PI komb]])</f>
        <v>96</v>
      </c>
      <c r="Z89" s="185">
        <f>COUNTIF($X$7:Tabelle12456451072[[#This Row],[PI komb]],Tabelle12456451072[[#This Row],[PI komb]])</f>
        <v>83</v>
      </c>
      <c r="AA89" s="179" t="str">
        <f t="shared" si="5"/>
        <v/>
      </c>
    </row>
    <row r="90" spans="1:27" s="165" customFormat="1" ht="45" customHeight="1" thickBot="1" x14ac:dyDescent="0.35">
      <c r="A90" s="232" t="s">
        <v>156</v>
      </c>
      <c r="B90" s="232"/>
      <c r="C90" s="232"/>
      <c r="D90" s="232"/>
      <c r="E90" s="232"/>
      <c r="F90" s="232"/>
      <c r="G90" s="232"/>
      <c r="H90" s="232"/>
      <c r="I90" s="232"/>
      <c r="J90" s="232"/>
      <c r="K90" s="232"/>
      <c r="L90" s="232"/>
      <c r="M90" s="232"/>
      <c r="N90" s="232"/>
      <c r="O90" s="232"/>
      <c r="P90" s="271" t="str">
        <f>IF(Tabelle12456451072[[#This Row],[Hilfsspalte]]="","",Tabelle12456451072[[#This Row],[Hilfsspalte]]+0.5-Tabelle12456451072[[#This Row],[PI 1x]]/(Tabelle12456451072[[#This Row],[PI freq]]+1))</f>
        <v/>
      </c>
      <c r="Q90" s="275"/>
      <c r="R90" s="232"/>
      <c r="S90" s="232"/>
      <c r="T90" s="232"/>
      <c r="U90" s="232"/>
      <c r="V90" s="232"/>
      <c r="W90" s="232"/>
      <c r="X90" s="182" t="str">
        <f t="shared" si="4"/>
        <v/>
      </c>
      <c r="Y90" s="184">
        <f>COUNTIF(Tabelle12456451072[PI komb],Tabelle12456451072[[#This Row],[PI komb]])</f>
        <v>96</v>
      </c>
      <c r="Z90" s="185">
        <f>COUNTIF($X$7:Tabelle12456451072[[#This Row],[PI komb]],Tabelle12456451072[[#This Row],[PI komb]])</f>
        <v>84</v>
      </c>
      <c r="AA90" s="179" t="str">
        <f t="shared" si="5"/>
        <v/>
      </c>
    </row>
    <row r="91" spans="1:27" ht="29.4" outlineLevel="1" thickTop="1" x14ac:dyDescent="0.3">
      <c r="A91" s="228" t="s">
        <v>3</v>
      </c>
      <c r="B91" s="220" t="s">
        <v>2</v>
      </c>
      <c r="C91" s="220" t="s">
        <v>9</v>
      </c>
      <c r="D91" s="220"/>
      <c r="E91" s="215"/>
      <c r="F91" s="215"/>
      <c r="G91" s="216"/>
      <c r="H91" s="217"/>
      <c r="I91" s="218"/>
      <c r="J91" s="218"/>
      <c r="K91" s="180"/>
      <c r="L91" s="199"/>
      <c r="M91" s="200"/>
      <c r="N91" s="200"/>
      <c r="O91" s="200"/>
      <c r="P91" s="271" t="str">
        <f>IF(Tabelle12456451072[[#This Row],[Hilfsspalte]]="","",Tabelle12456451072[[#This Row],[Hilfsspalte]]+0.5-Tabelle12456451072[[#This Row],[PI 1x]]/(Tabelle12456451072[[#This Row],[PI freq]]+1))</f>
        <v/>
      </c>
      <c r="Q91" s="272">
        <f t="shared" ref="Q91:Q97" si="7">(L91+M91+N91+O91)/4</f>
        <v>0</v>
      </c>
      <c r="R91" s="223"/>
      <c r="S91" s="186"/>
      <c r="T91" s="187"/>
      <c r="U91" s="187"/>
      <c r="V91" s="187"/>
      <c r="W91" s="197"/>
      <c r="X91" s="182" t="str">
        <f t="shared" si="4"/>
        <v/>
      </c>
      <c r="Y91" s="184">
        <f>COUNTIF(Tabelle12456451072[PI komb],Tabelle12456451072[[#This Row],[PI komb]])</f>
        <v>96</v>
      </c>
      <c r="Z91" s="185">
        <f>COUNTIF($X$7:Tabelle12456451072[[#This Row],[PI komb]],Tabelle12456451072[[#This Row],[PI komb]])</f>
        <v>85</v>
      </c>
      <c r="AA91" s="179" t="str">
        <f t="shared" si="5"/>
        <v/>
      </c>
    </row>
    <row r="92" spans="1:27" ht="43.2" outlineLevel="1" x14ac:dyDescent="0.3">
      <c r="A92" s="220" t="s">
        <v>3</v>
      </c>
      <c r="B92" s="220" t="s">
        <v>2</v>
      </c>
      <c r="C92" s="220" t="s">
        <v>8</v>
      </c>
      <c r="D92" s="220"/>
      <c r="E92" s="215"/>
      <c r="F92" s="215"/>
      <c r="G92" s="216"/>
      <c r="H92" s="217"/>
      <c r="I92" s="218"/>
      <c r="J92" s="218"/>
      <c r="K92" s="180"/>
      <c r="L92" s="201"/>
      <c r="M92" s="202"/>
      <c r="N92" s="202"/>
      <c r="O92" s="200"/>
      <c r="P92" s="271" t="str">
        <f>IF(Tabelle12456451072[[#This Row],[Hilfsspalte]]="","",Tabelle12456451072[[#This Row],[Hilfsspalte]]+0.5-Tabelle12456451072[[#This Row],[PI 1x]]/(Tabelle12456451072[[#This Row],[PI freq]]+1))</f>
        <v/>
      </c>
      <c r="Q92" s="276">
        <f t="shared" si="7"/>
        <v>0</v>
      </c>
      <c r="R92" s="223"/>
      <c r="S92" s="189"/>
      <c r="T92" s="190"/>
      <c r="U92" s="190"/>
      <c r="V92" s="190"/>
      <c r="W92" s="195"/>
      <c r="X92" s="182" t="str">
        <f t="shared" si="4"/>
        <v/>
      </c>
      <c r="Y92" s="184">
        <f>COUNTIF(Tabelle12456451072[PI komb],Tabelle12456451072[[#This Row],[PI komb]])</f>
        <v>96</v>
      </c>
      <c r="Z92" s="185">
        <f>COUNTIF($X$7:Tabelle12456451072[[#This Row],[PI komb]],Tabelle12456451072[[#This Row],[PI komb]])</f>
        <v>86</v>
      </c>
      <c r="AA92" s="179" t="str">
        <f t="shared" si="5"/>
        <v/>
      </c>
    </row>
    <row r="93" spans="1:27" ht="28.8" outlineLevel="1" x14ac:dyDescent="0.3">
      <c r="A93" s="220" t="s">
        <v>3</v>
      </c>
      <c r="B93" s="220" t="s">
        <v>2</v>
      </c>
      <c r="C93" s="220" t="s">
        <v>7</v>
      </c>
      <c r="D93" s="220"/>
      <c r="E93" s="215"/>
      <c r="F93" s="215"/>
      <c r="G93" s="216"/>
      <c r="H93" s="217"/>
      <c r="I93" s="218"/>
      <c r="J93" s="218"/>
      <c r="K93" s="180"/>
      <c r="L93" s="201"/>
      <c r="M93" s="202"/>
      <c r="N93" s="202"/>
      <c r="O93" s="200"/>
      <c r="P93" s="271" t="str">
        <f>IF(Tabelle12456451072[[#This Row],[Hilfsspalte]]="","",Tabelle12456451072[[#This Row],[Hilfsspalte]]+0.5-Tabelle12456451072[[#This Row],[PI 1x]]/(Tabelle12456451072[[#This Row],[PI freq]]+1))</f>
        <v/>
      </c>
      <c r="Q93" s="276">
        <f t="shared" si="7"/>
        <v>0</v>
      </c>
      <c r="R93" s="223"/>
      <c r="S93" s="189"/>
      <c r="T93" s="190"/>
      <c r="U93" s="190"/>
      <c r="V93" s="190"/>
      <c r="W93" s="195"/>
      <c r="X93" s="182" t="str">
        <f t="shared" si="4"/>
        <v/>
      </c>
      <c r="Y93" s="184">
        <f>COUNTIF(Tabelle12456451072[PI komb],Tabelle12456451072[[#This Row],[PI komb]])</f>
        <v>96</v>
      </c>
      <c r="Z93" s="185">
        <f>COUNTIF($X$7:Tabelle12456451072[[#This Row],[PI komb]],Tabelle12456451072[[#This Row],[PI komb]])</f>
        <v>87</v>
      </c>
      <c r="AA93" s="179" t="str">
        <f t="shared" si="5"/>
        <v/>
      </c>
    </row>
    <row r="94" spans="1:27" ht="28.8" outlineLevel="1" x14ac:dyDescent="0.3">
      <c r="A94" s="220" t="s">
        <v>3</v>
      </c>
      <c r="B94" s="220" t="s">
        <v>2</v>
      </c>
      <c r="C94" s="220" t="s">
        <v>6</v>
      </c>
      <c r="D94" s="220"/>
      <c r="E94" s="215"/>
      <c r="F94" s="215"/>
      <c r="G94" s="216"/>
      <c r="H94" s="217"/>
      <c r="I94" s="218"/>
      <c r="J94" s="218"/>
      <c r="K94" s="180"/>
      <c r="L94" s="201"/>
      <c r="M94" s="202"/>
      <c r="N94" s="202"/>
      <c r="O94" s="200"/>
      <c r="P94" s="271" t="str">
        <f>IF(Tabelle12456451072[[#This Row],[Hilfsspalte]]="","",Tabelle12456451072[[#This Row],[Hilfsspalte]]+0.5-Tabelle12456451072[[#This Row],[PI 1x]]/(Tabelle12456451072[[#This Row],[PI freq]]+1))</f>
        <v/>
      </c>
      <c r="Q94" s="276">
        <f t="shared" si="7"/>
        <v>0</v>
      </c>
      <c r="R94" s="223"/>
      <c r="S94" s="189"/>
      <c r="T94" s="190"/>
      <c r="U94" s="190"/>
      <c r="V94" s="190"/>
      <c r="W94" s="195"/>
      <c r="X94" s="182" t="str">
        <f t="shared" si="4"/>
        <v/>
      </c>
      <c r="Y94" s="184">
        <f>COUNTIF(Tabelle12456451072[PI komb],Tabelle12456451072[[#This Row],[PI komb]])</f>
        <v>96</v>
      </c>
      <c r="Z94" s="185">
        <f>COUNTIF($X$7:Tabelle12456451072[[#This Row],[PI komb]],Tabelle12456451072[[#This Row],[PI komb]])</f>
        <v>88</v>
      </c>
      <c r="AA94" s="179" t="str">
        <f t="shared" si="5"/>
        <v/>
      </c>
    </row>
    <row r="95" spans="1:27" ht="72" outlineLevel="1" x14ac:dyDescent="0.3">
      <c r="A95" s="220" t="s">
        <v>3</v>
      </c>
      <c r="B95" s="220" t="s">
        <v>2</v>
      </c>
      <c r="C95" s="220" t="s">
        <v>5</v>
      </c>
      <c r="D95" s="220"/>
      <c r="E95" s="215" t="s">
        <v>250</v>
      </c>
      <c r="F95" s="215"/>
      <c r="G95" s="216"/>
      <c r="H95" s="217"/>
      <c r="I95" s="218"/>
      <c r="J95" s="218"/>
      <c r="K95" s="180"/>
      <c r="L95" s="201"/>
      <c r="M95" s="202"/>
      <c r="N95" s="202"/>
      <c r="O95" s="200"/>
      <c r="P95" s="271" t="str">
        <f>IF(Tabelle12456451072[[#This Row],[Hilfsspalte]]="","",Tabelle12456451072[[#This Row],[Hilfsspalte]]+0.5-Tabelle12456451072[[#This Row],[PI 1x]]/(Tabelle12456451072[[#This Row],[PI freq]]+1))</f>
        <v/>
      </c>
      <c r="Q95" s="276">
        <f t="shared" si="7"/>
        <v>0</v>
      </c>
      <c r="R95" s="223"/>
      <c r="S95" s="189"/>
      <c r="T95" s="190"/>
      <c r="U95" s="190"/>
      <c r="V95" s="190"/>
      <c r="W95" s="195"/>
      <c r="X95" s="182" t="str">
        <f t="shared" si="4"/>
        <v/>
      </c>
      <c r="Y95" s="184">
        <f>COUNTIF(Tabelle12456451072[PI komb],Tabelle12456451072[[#This Row],[PI komb]])</f>
        <v>96</v>
      </c>
      <c r="Z95" s="185">
        <f>COUNTIF($X$7:Tabelle12456451072[[#This Row],[PI komb]],Tabelle12456451072[[#This Row],[PI komb]])</f>
        <v>89</v>
      </c>
      <c r="AA95" s="179" t="str">
        <f t="shared" si="5"/>
        <v/>
      </c>
    </row>
    <row r="96" spans="1:27" ht="43.2" outlineLevel="1" x14ac:dyDescent="0.3">
      <c r="A96" s="220" t="s">
        <v>3</v>
      </c>
      <c r="B96" s="220" t="s">
        <v>2</v>
      </c>
      <c r="C96" s="220" t="s">
        <v>1</v>
      </c>
      <c r="D96" s="220" t="s">
        <v>4</v>
      </c>
      <c r="E96" s="215"/>
      <c r="F96" s="215"/>
      <c r="G96" s="216"/>
      <c r="H96" s="217"/>
      <c r="I96" s="218"/>
      <c r="J96" s="218"/>
      <c r="K96" s="180"/>
      <c r="L96" s="201"/>
      <c r="M96" s="202"/>
      <c r="N96" s="202"/>
      <c r="O96" s="200"/>
      <c r="P96" s="271" t="str">
        <f>IF(Tabelle12456451072[[#This Row],[Hilfsspalte]]="","",Tabelle12456451072[[#This Row],[Hilfsspalte]]+0.5-Tabelle12456451072[[#This Row],[PI 1x]]/(Tabelle12456451072[[#This Row],[PI freq]]+1))</f>
        <v/>
      </c>
      <c r="Q96" s="276">
        <f t="shared" si="7"/>
        <v>0</v>
      </c>
      <c r="R96" s="223"/>
      <c r="S96" s="189"/>
      <c r="T96" s="190"/>
      <c r="U96" s="190"/>
      <c r="V96" s="190"/>
      <c r="W96" s="195"/>
      <c r="X96" s="182" t="str">
        <f t="shared" si="4"/>
        <v/>
      </c>
      <c r="Y96" s="184">
        <f>COUNTIF(Tabelle12456451072[PI komb],Tabelle12456451072[[#This Row],[PI komb]])</f>
        <v>96</v>
      </c>
      <c r="Z96" s="185">
        <f>COUNTIF($X$7:Tabelle12456451072[[#This Row],[PI komb]],Tabelle12456451072[[#This Row],[PI komb]])</f>
        <v>90</v>
      </c>
      <c r="AA96" s="179" t="str">
        <f t="shared" si="5"/>
        <v/>
      </c>
    </row>
    <row r="97" spans="1:27" ht="43.2" outlineLevel="1" x14ac:dyDescent="0.3">
      <c r="A97" s="220" t="s">
        <v>3</v>
      </c>
      <c r="B97" s="220" t="s">
        <v>2</v>
      </c>
      <c r="C97" s="220" t="s">
        <v>1</v>
      </c>
      <c r="D97" s="220" t="s">
        <v>0</v>
      </c>
      <c r="E97" s="215"/>
      <c r="F97" s="215"/>
      <c r="G97" s="216"/>
      <c r="H97" s="217"/>
      <c r="I97" s="218"/>
      <c r="J97" s="218"/>
      <c r="K97" s="180"/>
      <c r="L97" s="203"/>
      <c r="M97" s="204"/>
      <c r="N97" s="204"/>
      <c r="O97" s="205"/>
      <c r="P97" s="271" t="str">
        <f>IF(Tabelle12456451072[[#This Row],[Hilfsspalte]]="","",Tabelle12456451072[[#This Row],[Hilfsspalte]]+0.5-Tabelle12456451072[[#This Row],[PI 1x]]/(Tabelle12456451072[[#This Row],[PI freq]]+1))</f>
        <v/>
      </c>
      <c r="Q97" s="277">
        <f t="shared" si="7"/>
        <v>0</v>
      </c>
      <c r="R97" s="223"/>
      <c r="S97" s="192"/>
      <c r="T97" s="193"/>
      <c r="U97" s="193"/>
      <c r="V97" s="193"/>
      <c r="W97" s="196"/>
      <c r="X97" s="182" t="str">
        <f t="shared" si="4"/>
        <v/>
      </c>
      <c r="Y97" s="184">
        <f>COUNTIF(Tabelle12456451072[PI komb],Tabelle12456451072[[#This Row],[PI komb]])</f>
        <v>96</v>
      </c>
      <c r="Z97" s="185">
        <f>COUNTIF($X$7:Tabelle12456451072[[#This Row],[PI komb]],Tabelle12456451072[[#This Row],[PI komb]])</f>
        <v>91</v>
      </c>
      <c r="AA97" s="179" t="str">
        <f t="shared" si="5"/>
        <v/>
      </c>
    </row>
    <row r="98" spans="1:27" ht="43.8" thickBot="1" x14ac:dyDescent="0.35">
      <c r="A98" s="232" t="s">
        <v>135</v>
      </c>
      <c r="B98" s="232"/>
      <c r="C98" s="232"/>
      <c r="D98" s="232"/>
      <c r="E98" s="232"/>
      <c r="F98" s="232"/>
      <c r="G98" s="232"/>
      <c r="H98" s="232"/>
      <c r="I98" s="232"/>
      <c r="J98" s="232"/>
      <c r="K98" s="232"/>
      <c r="L98" s="232"/>
      <c r="M98" s="232"/>
      <c r="N98" s="232"/>
      <c r="O98" s="232"/>
      <c r="P98" s="275" t="str">
        <f>IF(Tabelle12456451072[[#This Row],[Hilfsspalte]]="","",Tabelle12456451072[[#This Row],[Hilfsspalte]]+0.5-Tabelle12456451072[[#This Row],[PI 1x]]/(Tabelle12456451072[[#This Row],[PI freq]]+1))</f>
        <v/>
      </c>
      <c r="Q98" s="278">
        <f>(L98+M98+N98+O98)/4</f>
        <v>0</v>
      </c>
      <c r="R98" s="232"/>
      <c r="S98" s="232"/>
      <c r="T98" s="232"/>
      <c r="U98" s="232"/>
      <c r="V98" s="232"/>
      <c r="W98" s="232"/>
      <c r="X98" s="182" t="str">
        <f t="shared" si="4"/>
        <v/>
      </c>
      <c r="Y98" s="184">
        <f>COUNTIF(Tabelle12456451072[PI komb],Tabelle12456451072[[#This Row],[PI komb]])</f>
        <v>96</v>
      </c>
      <c r="Z98" s="185">
        <f>COUNTIF($X$7:Tabelle12456451072[[#This Row],[PI komb]],Tabelle12456451072[[#This Row],[PI komb]])</f>
        <v>92</v>
      </c>
      <c r="AA98" s="179" t="str">
        <f t="shared" si="5"/>
        <v/>
      </c>
    </row>
    <row r="99" spans="1:27" ht="29.4" outlineLevel="1" thickTop="1" x14ac:dyDescent="0.3">
      <c r="A99" s="233" t="s">
        <v>132</v>
      </c>
      <c r="B99" s="214" t="s">
        <v>135</v>
      </c>
      <c r="C99" s="214"/>
      <c r="D99" s="214"/>
      <c r="E99" s="215"/>
      <c r="F99" s="215"/>
      <c r="G99" s="216"/>
      <c r="H99" s="217"/>
      <c r="I99" s="218"/>
      <c r="J99" s="218"/>
      <c r="K99" s="180"/>
      <c r="L99" s="201"/>
      <c r="M99" s="202"/>
      <c r="N99" s="202"/>
      <c r="O99" s="200"/>
      <c r="P99" s="271" t="str">
        <f>IF(Tabelle12456451072[[#This Row],[Hilfsspalte]]="","",Tabelle12456451072[[#This Row],[Hilfsspalte]]+0.5-Tabelle12456451072[[#This Row],[PI 1x]]/(Tabelle12456451072[[#This Row],[PI freq]]+1))</f>
        <v/>
      </c>
      <c r="Q99" s="276">
        <f>(L99+M99+N99+O99)/4</f>
        <v>0</v>
      </c>
      <c r="R99" s="223"/>
      <c r="S99" s="189"/>
      <c r="T99" s="190"/>
      <c r="U99" s="190"/>
      <c r="V99" s="190"/>
      <c r="W99" s="190"/>
      <c r="X99" s="182" t="str">
        <f t="shared" si="4"/>
        <v/>
      </c>
      <c r="Y99" s="184">
        <f>COUNTIF(Tabelle12456451072[PI komb],Tabelle12456451072[[#This Row],[PI komb]])</f>
        <v>96</v>
      </c>
      <c r="Z99" s="185">
        <f>COUNTIF($X$7:Tabelle12456451072[[#This Row],[PI komb]],Tabelle12456451072[[#This Row],[PI komb]])</f>
        <v>93</v>
      </c>
      <c r="AA99" s="179" t="str">
        <f t="shared" si="5"/>
        <v/>
      </c>
    </row>
    <row r="100" spans="1:27" outlineLevel="1" x14ac:dyDescent="0.3">
      <c r="A100" s="214"/>
      <c r="B100" s="214"/>
      <c r="C100" s="214"/>
      <c r="D100" s="214"/>
      <c r="E100" s="215"/>
      <c r="F100" s="215"/>
      <c r="G100" s="216"/>
      <c r="H100" s="217"/>
      <c r="I100" s="218"/>
      <c r="J100" s="218"/>
      <c r="K100" s="180"/>
      <c r="L100" s="201"/>
      <c r="M100" s="202"/>
      <c r="N100" s="202"/>
      <c r="O100" s="200"/>
      <c r="P100" s="271" t="str">
        <f>IF(Tabelle12456451072[[#This Row],[Hilfsspalte]]="","",Tabelle12456451072[[#This Row],[Hilfsspalte]]+0.5-Tabelle12456451072[[#This Row],[PI 1x]]/(Tabelle12456451072[[#This Row],[PI freq]]+1))</f>
        <v/>
      </c>
      <c r="Q100" s="276">
        <f>(L100+M100+N100+O100)/4</f>
        <v>0</v>
      </c>
      <c r="R100" s="223"/>
      <c r="S100" s="189"/>
      <c r="T100" s="190"/>
      <c r="U100" s="190"/>
      <c r="V100" s="190"/>
      <c r="W100" s="190"/>
      <c r="X100" s="182" t="str">
        <f t="shared" si="4"/>
        <v/>
      </c>
      <c r="Y100" s="184">
        <f>COUNTIF(Tabelle12456451072[PI komb],Tabelle12456451072[[#This Row],[PI komb]])</f>
        <v>96</v>
      </c>
      <c r="Z100" s="185">
        <f>COUNTIF($X$7:Tabelle12456451072[[#This Row],[PI komb]],Tabelle12456451072[[#This Row],[PI komb]])</f>
        <v>94</v>
      </c>
      <c r="AA100" s="179" t="str">
        <f t="shared" si="5"/>
        <v/>
      </c>
    </row>
    <row r="101" spans="1:27" outlineLevel="1" x14ac:dyDescent="0.3">
      <c r="A101" s="234"/>
      <c r="B101" s="234"/>
      <c r="C101" s="234"/>
      <c r="D101" s="234"/>
      <c r="E101" s="235"/>
      <c r="F101" s="235"/>
      <c r="G101" s="236"/>
      <c r="H101" s="237"/>
      <c r="I101" s="238"/>
      <c r="J101" s="238"/>
      <c r="K101" s="181"/>
      <c r="L101" s="203"/>
      <c r="M101" s="204"/>
      <c r="N101" s="204"/>
      <c r="O101" s="205"/>
      <c r="P101" s="271" t="str">
        <f>IF(Tabelle12456451072[[#This Row],[Hilfsspalte]]="","",Tabelle12456451072[[#This Row],[Hilfsspalte]]+0.5-Tabelle12456451072[[#This Row],[PI 1x]]/(Tabelle12456451072[[#This Row],[PI freq]]+1))</f>
        <v/>
      </c>
      <c r="Q101" s="277">
        <f>(L101+M101+N101+O101)/4</f>
        <v>0</v>
      </c>
      <c r="R101" s="239"/>
      <c r="S101" s="192"/>
      <c r="T101" s="193"/>
      <c r="U101" s="193"/>
      <c r="V101" s="193"/>
      <c r="W101" s="193"/>
      <c r="X101" s="182" t="str">
        <f t="shared" si="4"/>
        <v/>
      </c>
      <c r="Y101" s="184">
        <f>COUNTIF(Tabelle12456451072[PI komb],Tabelle12456451072[[#This Row],[PI komb]])</f>
        <v>96</v>
      </c>
      <c r="Z101" s="185">
        <f>COUNTIF($X$7:Tabelle12456451072[[#This Row],[PI komb]],Tabelle12456451072[[#This Row],[PI komb]])</f>
        <v>95</v>
      </c>
      <c r="AA101" s="179" t="str">
        <f t="shared" si="5"/>
        <v/>
      </c>
    </row>
    <row r="102" spans="1:27" s="240" customFormat="1" x14ac:dyDescent="0.3"/>
    <row r="103" spans="1:27" s="240" customFormat="1" x14ac:dyDescent="0.3"/>
    <row r="104" spans="1:27" s="240" customFormat="1" ht="14.4" customHeight="1" x14ac:dyDescent="0.3">
      <c r="L104" s="241"/>
      <c r="M104" s="241"/>
      <c r="N104" s="241"/>
      <c r="O104" s="241"/>
      <c r="P104" s="241"/>
      <c r="Q104" s="241"/>
      <c r="R104" s="241"/>
    </row>
    <row r="105" spans="1:27" s="240" customFormat="1" x14ac:dyDescent="0.3">
      <c r="L105" s="241"/>
      <c r="M105" s="241"/>
      <c r="N105" s="241"/>
      <c r="O105" s="241"/>
      <c r="P105" s="241"/>
      <c r="Q105" s="241"/>
      <c r="R105" s="241"/>
    </row>
    <row r="106" spans="1:27" s="240" customFormat="1" x14ac:dyDescent="0.3">
      <c r="L106" s="241"/>
      <c r="M106" s="241"/>
      <c r="N106" s="241"/>
      <c r="O106" s="241"/>
      <c r="P106" s="241"/>
      <c r="Q106" s="241"/>
      <c r="R106" s="241"/>
    </row>
    <row r="107" spans="1:27" s="240" customFormat="1" x14ac:dyDescent="0.3">
      <c r="L107" s="241"/>
      <c r="M107" s="241"/>
      <c r="N107" s="241"/>
      <c r="O107" s="241"/>
      <c r="P107" s="241"/>
      <c r="Q107" s="241"/>
      <c r="R107" s="241"/>
    </row>
    <row r="108" spans="1:27" s="240" customFormat="1" x14ac:dyDescent="0.3">
      <c r="L108" s="241"/>
      <c r="M108" s="241"/>
      <c r="N108" s="241"/>
      <c r="O108" s="241"/>
      <c r="P108" s="241"/>
      <c r="Q108" s="241"/>
      <c r="R108" s="241"/>
    </row>
    <row r="109" spans="1:27" s="240" customFormat="1" x14ac:dyDescent="0.3">
      <c r="L109" s="241"/>
      <c r="M109" s="241"/>
      <c r="N109" s="241"/>
      <c r="O109" s="241"/>
      <c r="P109" s="241"/>
      <c r="Q109" s="241"/>
      <c r="R109" s="241"/>
    </row>
    <row r="110" spans="1:27" s="240" customFormat="1" x14ac:dyDescent="0.3">
      <c r="L110" s="241"/>
      <c r="M110" s="241"/>
      <c r="N110" s="241"/>
      <c r="O110" s="241"/>
      <c r="P110" s="241"/>
      <c r="Q110" s="241"/>
      <c r="R110" s="241"/>
    </row>
    <row r="111" spans="1:27" s="240" customFormat="1" x14ac:dyDescent="0.3">
      <c r="L111" s="241"/>
      <c r="M111" s="241"/>
      <c r="N111" s="241"/>
      <c r="O111" s="241"/>
      <c r="P111" s="241"/>
      <c r="Q111" s="241"/>
      <c r="R111" s="241"/>
    </row>
    <row r="112" spans="1:27" s="240" customFormat="1" x14ac:dyDescent="0.3">
      <c r="L112" s="241"/>
      <c r="M112" s="241"/>
      <c r="N112" s="241"/>
      <c r="O112" s="241"/>
      <c r="P112" s="241"/>
      <c r="Q112" s="241"/>
      <c r="R112" s="241"/>
    </row>
    <row r="113" spans="12:18" s="240" customFormat="1" x14ac:dyDescent="0.3">
      <c r="L113" s="241"/>
      <c r="M113" s="241"/>
      <c r="N113" s="241"/>
      <c r="O113" s="241"/>
      <c r="P113" s="241"/>
      <c r="Q113" s="241"/>
      <c r="R113" s="241"/>
    </row>
    <row r="114" spans="12:18" s="240" customFormat="1" x14ac:dyDescent="0.3">
      <c r="L114" s="241"/>
      <c r="M114" s="241"/>
      <c r="N114" s="241"/>
      <c r="O114" s="241"/>
      <c r="P114" s="241"/>
      <c r="Q114" s="241"/>
      <c r="R114" s="241"/>
    </row>
    <row r="115" spans="12:18" s="240" customFormat="1" x14ac:dyDescent="0.3">
      <c r="L115" s="241"/>
      <c r="M115" s="241"/>
      <c r="N115" s="241"/>
      <c r="O115" s="241"/>
      <c r="P115" s="241"/>
      <c r="Q115" s="241"/>
      <c r="R115" s="241"/>
    </row>
    <row r="116" spans="12:18" s="240" customFormat="1" x14ac:dyDescent="0.3">
      <c r="L116" s="241"/>
      <c r="M116" s="241"/>
      <c r="N116" s="241"/>
      <c r="O116" s="241"/>
      <c r="P116" s="241"/>
      <c r="Q116" s="241"/>
      <c r="R116" s="241"/>
    </row>
    <row r="117" spans="12:18" s="240" customFormat="1" x14ac:dyDescent="0.3">
      <c r="L117" s="241"/>
      <c r="M117" s="241"/>
      <c r="N117" s="241"/>
      <c r="O117" s="241"/>
      <c r="P117" s="241"/>
      <c r="Q117" s="241"/>
      <c r="R117" s="241"/>
    </row>
    <row r="118" spans="12:18" s="240" customFormat="1" x14ac:dyDescent="0.3">
      <c r="L118" s="241"/>
      <c r="M118" s="241"/>
      <c r="N118" s="241"/>
      <c r="O118" s="241"/>
      <c r="P118" s="241"/>
      <c r="Q118" s="241"/>
      <c r="R118" s="241"/>
    </row>
    <row r="119" spans="12:18" s="240" customFormat="1" x14ac:dyDescent="0.3">
      <c r="L119" s="241"/>
      <c r="M119" s="241"/>
      <c r="N119" s="241"/>
      <c r="O119" s="241"/>
      <c r="P119" s="241"/>
      <c r="Q119" s="241"/>
      <c r="R119" s="241"/>
    </row>
    <row r="120" spans="12:18" s="240" customFormat="1" x14ac:dyDescent="0.3">
      <c r="L120" s="241"/>
      <c r="M120" s="241"/>
      <c r="N120" s="241"/>
      <c r="O120" s="241"/>
      <c r="P120" s="241"/>
      <c r="Q120" s="241"/>
      <c r="R120" s="241"/>
    </row>
    <row r="121" spans="12:18" s="240" customFormat="1" x14ac:dyDescent="0.3">
      <c r="L121" s="241"/>
      <c r="M121" s="241"/>
      <c r="N121" s="241"/>
      <c r="O121" s="241"/>
      <c r="P121" s="241"/>
      <c r="Q121" s="241"/>
      <c r="R121" s="241"/>
    </row>
    <row r="122" spans="12:18" s="240" customFormat="1" x14ac:dyDescent="0.3">
      <c r="L122" s="241"/>
      <c r="M122" s="241"/>
      <c r="N122" s="241"/>
      <c r="O122" s="241"/>
      <c r="P122" s="241"/>
      <c r="Q122" s="241"/>
      <c r="R122" s="241"/>
    </row>
    <row r="123" spans="12:18" s="240" customFormat="1" x14ac:dyDescent="0.3">
      <c r="P123" s="242"/>
    </row>
    <row r="124" spans="12:18" s="240" customFormat="1" x14ac:dyDescent="0.3">
      <c r="P124" s="242"/>
    </row>
    <row r="125" spans="12:18" s="240" customFormat="1" x14ac:dyDescent="0.3">
      <c r="P125" s="242"/>
    </row>
    <row r="126" spans="12:18" s="240" customFormat="1" x14ac:dyDescent="0.3">
      <c r="P126" s="242"/>
    </row>
    <row r="127" spans="12:18" s="240" customFormat="1" x14ac:dyDescent="0.3">
      <c r="P127" s="242"/>
    </row>
    <row r="128" spans="12:18" s="240" customFormat="1" x14ac:dyDescent="0.3">
      <c r="P128" s="242"/>
    </row>
    <row r="129" spans="16:16" s="240" customFormat="1" x14ac:dyDescent="0.3">
      <c r="P129" s="242"/>
    </row>
    <row r="130" spans="16:16" s="240" customFormat="1" x14ac:dyDescent="0.3">
      <c r="P130" s="242"/>
    </row>
    <row r="131" spans="16:16" s="240" customFormat="1" x14ac:dyDescent="0.3">
      <c r="P131" s="242"/>
    </row>
    <row r="132" spans="16:16" s="240" customFormat="1" x14ac:dyDescent="0.3">
      <c r="P132" s="242"/>
    </row>
    <row r="133" spans="16:16" s="240" customFormat="1" x14ac:dyDescent="0.3">
      <c r="P133" s="242"/>
    </row>
    <row r="134" spans="16:16" s="240" customFormat="1" x14ac:dyDescent="0.3">
      <c r="P134" s="242"/>
    </row>
    <row r="135" spans="16:16" s="240" customFormat="1" x14ac:dyDescent="0.3">
      <c r="P135" s="242"/>
    </row>
    <row r="136" spans="16:16" s="240" customFormat="1" x14ac:dyDescent="0.3">
      <c r="P136" s="242"/>
    </row>
    <row r="137" spans="16:16" s="240" customFormat="1" x14ac:dyDescent="0.3">
      <c r="P137" s="242"/>
    </row>
    <row r="138" spans="16:16" s="240" customFormat="1" x14ac:dyDescent="0.3">
      <c r="P138" s="242"/>
    </row>
    <row r="139" spans="16:16" s="240" customFormat="1" x14ac:dyDescent="0.3">
      <c r="P139" s="242"/>
    </row>
    <row r="140" spans="16:16" s="240" customFormat="1" x14ac:dyDescent="0.3">
      <c r="P140" s="242"/>
    </row>
    <row r="141" spans="16:16" s="240" customFormat="1" x14ac:dyDescent="0.3">
      <c r="P141" s="242"/>
    </row>
    <row r="142" spans="16:16" s="240" customFormat="1" x14ac:dyDescent="0.3">
      <c r="P142" s="242"/>
    </row>
    <row r="143" spans="16:16" s="240" customFormat="1" x14ac:dyDescent="0.3">
      <c r="P143" s="242"/>
    </row>
    <row r="144" spans="16:16" s="240" customFormat="1" x14ac:dyDescent="0.3">
      <c r="P144" s="242"/>
    </row>
    <row r="145" spans="16:16" s="240" customFormat="1" x14ac:dyDescent="0.3">
      <c r="P145" s="242"/>
    </row>
    <row r="146" spans="16:16" s="240" customFormat="1" x14ac:dyDescent="0.3">
      <c r="P146" s="242"/>
    </row>
    <row r="147" spans="16:16" s="240" customFormat="1" x14ac:dyDescent="0.3">
      <c r="P147" s="242"/>
    </row>
    <row r="148" spans="16:16" s="240" customFormat="1" x14ac:dyDescent="0.3">
      <c r="P148" s="242"/>
    </row>
    <row r="149" spans="16:16" s="240" customFormat="1" x14ac:dyDescent="0.3">
      <c r="P149" s="242"/>
    </row>
    <row r="150" spans="16:16" s="240" customFormat="1" x14ac:dyDescent="0.3">
      <c r="P150" s="242"/>
    </row>
    <row r="151" spans="16:16" s="240" customFormat="1" x14ac:dyDescent="0.3">
      <c r="P151" s="242"/>
    </row>
    <row r="152" spans="16:16" s="240" customFormat="1" x14ac:dyDescent="0.3">
      <c r="P152" s="242"/>
    </row>
    <row r="153" spans="16:16" s="240" customFormat="1" x14ac:dyDescent="0.3">
      <c r="P153" s="242"/>
    </row>
    <row r="154" spans="16:16" s="240" customFormat="1" x14ac:dyDescent="0.3">
      <c r="P154" s="242"/>
    </row>
    <row r="155" spans="16:16" s="240" customFormat="1" x14ac:dyDescent="0.3">
      <c r="P155" s="242"/>
    </row>
    <row r="156" spans="16:16" s="240" customFormat="1" x14ac:dyDescent="0.3">
      <c r="P156" s="242"/>
    </row>
    <row r="157" spans="16:16" s="240" customFormat="1" x14ac:dyDescent="0.3">
      <c r="P157" s="242"/>
    </row>
    <row r="158" spans="16:16" s="240" customFormat="1" x14ac:dyDescent="0.3">
      <c r="P158" s="242"/>
    </row>
    <row r="159" spans="16:16" s="240" customFormat="1" x14ac:dyDescent="0.3">
      <c r="P159" s="242"/>
    </row>
    <row r="160" spans="16:16" s="240" customFormat="1" x14ac:dyDescent="0.3">
      <c r="P160" s="242"/>
    </row>
    <row r="161" spans="16:16" s="240" customFormat="1" x14ac:dyDescent="0.3">
      <c r="P161" s="242"/>
    </row>
    <row r="162" spans="16:16" s="240" customFormat="1" x14ac:dyDescent="0.3">
      <c r="P162" s="242"/>
    </row>
    <row r="163" spans="16:16" s="240" customFormat="1" x14ac:dyDescent="0.3">
      <c r="P163" s="242"/>
    </row>
    <row r="164" spans="16:16" s="240" customFormat="1" x14ac:dyDescent="0.3">
      <c r="P164" s="242"/>
    </row>
    <row r="165" spans="16:16" s="240" customFormat="1" x14ac:dyDescent="0.3">
      <c r="P165" s="242"/>
    </row>
    <row r="166" spans="16:16" s="240" customFormat="1" x14ac:dyDescent="0.3">
      <c r="P166" s="242"/>
    </row>
    <row r="167" spans="16:16" s="240" customFormat="1" x14ac:dyDescent="0.3">
      <c r="P167" s="242"/>
    </row>
    <row r="168" spans="16:16" s="240" customFormat="1" x14ac:dyDescent="0.3">
      <c r="P168" s="242"/>
    </row>
    <row r="169" spans="16:16" s="240" customFormat="1" x14ac:dyDescent="0.3">
      <c r="P169" s="242"/>
    </row>
    <row r="170" spans="16:16" s="240" customFormat="1" x14ac:dyDescent="0.3">
      <c r="P170" s="242"/>
    </row>
    <row r="171" spans="16:16" s="240" customFormat="1" x14ac:dyDescent="0.3">
      <c r="P171" s="242"/>
    </row>
    <row r="172" spans="16:16" s="240" customFormat="1" x14ac:dyDescent="0.3">
      <c r="P172" s="242"/>
    </row>
    <row r="173" spans="16:16" s="240" customFormat="1" x14ac:dyDescent="0.3">
      <c r="P173" s="242"/>
    </row>
    <row r="174" spans="16:16" s="240" customFormat="1" x14ac:dyDescent="0.3">
      <c r="P174" s="242"/>
    </row>
    <row r="175" spans="16:16" s="240" customFormat="1" x14ac:dyDescent="0.3">
      <c r="P175" s="242"/>
    </row>
    <row r="176" spans="16:16" s="240" customFormat="1" x14ac:dyDescent="0.3">
      <c r="P176" s="242"/>
    </row>
    <row r="177" spans="16:16" s="240" customFormat="1" x14ac:dyDescent="0.3">
      <c r="P177" s="242"/>
    </row>
    <row r="178" spans="16:16" s="240" customFormat="1" x14ac:dyDescent="0.3">
      <c r="P178" s="242"/>
    </row>
    <row r="179" spans="16:16" s="240" customFormat="1" x14ac:dyDescent="0.3">
      <c r="P179" s="242"/>
    </row>
    <row r="180" spans="16:16" s="240" customFormat="1" x14ac:dyDescent="0.3">
      <c r="P180" s="242"/>
    </row>
    <row r="181" spans="16:16" s="240" customFormat="1" x14ac:dyDescent="0.3">
      <c r="P181" s="242"/>
    </row>
    <row r="182" spans="16:16" s="240" customFormat="1" x14ac:dyDescent="0.3">
      <c r="P182" s="242"/>
    </row>
    <row r="183" spans="16:16" s="240" customFormat="1" x14ac:dyDescent="0.3">
      <c r="P183" s="242"/>
    </row>
    <row r="184" spans="16:16" s="240" customFormat="1" x14ac:dyDescent="0.3">
      <c r="P184" s="242"/>
    </row>
    <row r="185" spans="16:16" s="240" customFormat="1" x14ac:dyDescent="0.3">
      <c r="P185" s="242"/>
    </row>
    <row r="186" spans="16:16" s="240" customFormat="1" x14ac:dyDescent="0.3">
      <c r="P186" s="242"/>
    </row>
    <row r="187" spans="16:16" s="240" customFormat="1" x14ac:dyDescent="0.3">
      <c r="P187" s="242"/>
    </row>
    <row r="188" spans="16:16" s="240" customFormat="1" x14ac:dyDescent="0.3">
      <c r="P188" s="242"/>
    </row>
    <row r="189" spans="16:16" s="240" customFormat="1" x14ac:dyDescent="0.3">
      <c r="P189" s="242"/>
    </row>
    <row r="190" spans="16:16" s="240" customFormat="1" x14ac:dyDescent="0.3">
      <c r="P190" s="242"/>
    </row>
    <row r="191" spans="16:16" s="240" customFormat="1" x14ac:dyDescent="0.3">
      <c r="P191" s="242"/>
    </row>
    <row r="192" spans="16:16" s="240" customFormat="1" x14ac:dyDescent="0.3">
      <c r="P192" s="242"/>
    </row>
    <row r="193" spans="16:16" s="240" customFormat="1" x14ac:dyDescent="0.3">
      <c r="P193" s="242"/>
    </row>
    <row r="194" spans="16:16" s="240" customFormat="1" x14ac:dyDescent="0.3">
      <c r="P194" s="242"/>
    </row>
    <row r="195" spans="16:16" s="240" customFormat="1" x14ac:dyDescent="0.3">
      <c r="P195" s="242"/>
    </row>
    <row r="196" spans="16:16" s="240" customFormat="1" x14ac:dyDescent="0.3">
      <c r="P196" s="242"/>
    </row>
    <row r="197" spans="16:16" s="240" customFormat="1" x14ac:dyDescent="0.3">
      <c r="P197" s="242"/>
    </row>
    <row r="198" spans="16:16" s="240" customFormat="1" x14ac:dyDescent="0.3">
      <c r="P198" s="242"/>
    </row>
    <row r="199" spans="16:16" s="240" customFormat="1" x14ac:dyDescent="0.3">
      <c r="P199" s="242"/>
    </row>
    <row r="200" spans="16:16" s="240" customFormat="1" x14ac:dyDescent="0.3">
      <c r="P200" s="242"/>
    </row>
    <row r="201" spans="16:16" s="240" customFormat="1" x14ac:dyDescent="0.3">
      <c r="P201" s="242"/>
    </row>
    <row r="202" spans="16:16" s="240" customFormat="1" x14ac:dyDescent="0.3">
      <c r="P202" s="242"/>
    </row>
    <row r="203" spans="16:16" s="240" customFormat="1" x14ac:dyDescent="0.3">
      <c r="P203" s="242"/>
    </row>
    <row r="204" spans="16:16" s="240" customFormat="1" x14ac:dyDescent="0.3">
      <c r="P204" s="242"/>
    </row>
    <row r="205" spans="16:16" s="240" customFormat="1" x14ac:dyDescent="0.3">
      <c r="P205" s="242"/>
    </row>
    <row r="206" spans="16:16" s="240" customFormat="1" x14ac:dyDescent="0.3">
      <c r="P206" s="242"/>
    </row>
    <row r="207" spans="16:16" s="240" customFormat="1" x14ac:dyDescent="0.3">
      <c r="P207" s="242"/>
    </row>
    <row r="208" spans="16:16" s="240" customFormat="1" x14ac:dyDescent="0.3">
      <c r="P208" s="242"/>
    </row>
    <row r="209" spans="16:16" s="240" customFormat="1" x14ac:dyDescent="0.3">
      <c r="P209" s="242"/>
    </row>
    <row r="210" spans="16:16" s="240" customFormat="1" x14ac:dyDescent="0.3">
      <c r="P210" s="242"/>
    </row>
    <row r="211" spans="16:16" s="240" customFormat="1" x14ac:dyDescent="0.3">
      <c r="P211" s="242"/>
    </row>
    <row r="212" spans="16:16" s="240" customFormat="1" x14ac:dyDescent="0.3">
      <c r="P212" s="242"/>
    </row>
    <row r="213" spans="16:16" s="240" customFormat="1" x14ac:dyDescent="0.3">
      <c r="P213" s="242"/>
    </row>
    <row r="214" spans="16:16" s="240" customFormat="1" x14ac:dyDescent="0.3">
      <c r="P214" s="242"/>
    </row>
    <row r="215" spans="16:16" s="240" customFormat="1" x14ac:dyDescent="0.3">
      <c r="P215" s="242"/>
    </row>
    <row r="216" spans="16:16" s="240" customFormat="1" x14ac:dyDescent="0.3">
      <c r="P216" s="242"/>
    </row>
    <row r="217" spans="16:16" s="240" customFormat="1" x14ac:dyDescent="0.3">
      <c r="P217" s="242"/>
    </row>
    <row r="218" spans="16:16" s="240" customFormat="1" x14ac:dyDescent="0.3">
      <c r="P218" s="242"/>
    </row>
    <row r="219" spans="16:16" s="240" customFormat="1" x14ac:dyDescent="0.3">
      <c r="P219" s="242"/>
    </row>
    <row r="220" spans="16:16" s="240" customFormat="1" x14ac:dyDescent="0.3">
      <c r="P220" s="242"/>
    </row>
    <row r="221" spans="16:16" s="240" customFormat="1" x14ac:dyDescent="0.3">
      <c r="P221" s="242"/>
    </row>
    <row r="222" spans="16:16" s="240" customFormat="1" x14ac:dyDescent="0.3">
      <c r="P222" s="242"/>
    </row>
    <row r="223" spans="16:16" s="240" customFormat="1" x14ac:dyDescent="0.3">
      <c r="P223" s="242"/>
    </row>
    <row r="224" spans="16:16" s="240" customFormat="1" x14ac:dyDescent="0.3">
      <c r="P224" s="242"/>
    </row>
    <row r="225" spans="16:16" s="240" customFormat="1" x14ac:dyDescent="0.3">
      <c r="P225" s="242"/>
    </row>
    <row r="226" spans="16:16" s="240" customFormat="1" x14ac:dyDescent="0.3">
      <c r="P226" s="242"/>
    </row>
    <row r="227" spans="16:16" s="240" customFormat="1" x14ac:dyDescent="0.3">
      <c r="P227" s="242"/>
    </row>
    <row r="228" spans="16:16" s="240" customFormat="1" x14ac:dyDescent="0.3">
      <c r="P228" s="242"/>
    </row>
    <row r="229" spans="16:16" s="240" customFormat="1" x14ac:dyDescent="0.3">
      <c r="P229" s="242"/>
    </row>
    <row r="230" spans="16:16" s="240" customFormat="1" x14ac:dyDescent="0.3">
      <c r="P230" s="242"/>
    </row>
    <row r="231" spans="16:16" s="240" customFormat="1" x14ac:dyDescent="0.3">
      <c r="P231" s="242"/>
    </row>
    <row r="232" spans="16:16" s="240" customFormat="1" x14ac:dyDescent="0.3">
      <c r="P232" s="242"/>
    </row>
    <row r="233" spans="16:16" s="240" customFormat="1" x14ac:dyDescent="0.3">
      <c r="P233" s="242"/>
    </row>
    <row r="234" spans="16:16" s="240" customFormat="1" x14ac:dyDescent="0.3">
      <c r="P234" s="242"/>
    </row>
    <row r="235" spans="16:16" s="240" customFormat="1" x14ac:dyDescent="0.3">
      <c r="P235" s="242"/>
    </row>
    <row r="236" spans="16:16" s="240" customFormat="1" x14ac:dyDescent="0.3">
      <c r="P236" s="242"/>
    </row>
    <row r="237" spans="16:16" s="240" customFormat="1" x14ac:dyDescent="0.3">
      <c r="P237" s="242"/>
    </row>
    <row r="238" spans="16:16" s="240" customFormat="1" x14ac:dyDescent="0.3">
      <c r="P238" s="242"/>
    </row>
    <row r="239" spans="16:16" s="240" customFormat="1" x14ac:dyDescent="0.3">
      <c r="P239" s="242"/>
    </row>
    <row r="240" spans="16:16" s="240" customFormat="1" x14ac:dyDescent="0.3">
      <c r="P240" s="242"/>
    </row>
    <row r="241" spans="16:16" s="240" customFormat="1" x14ac:dyDescent="0.3">
      <c r="P241" s="242"/>
    </row>
    <row r="242" spans="16:16" s="240" customFormat="1" x14ac:dyDescent="0.3">
      <c r="P242" s="242"/>
    </row>
    <row r="243" spans="16:16" s="240" customFormat="1" x14ac:dyDescent="0.3">
      <c r="P243" s="242"/>
    </row>
    <row r="244" spans="16:16" s="240" customFormat="1" x14ac:dyDescent="0.3">
      <c r="P244" s="242"/>
    </row>
    <row r="245" spans="16:16" s="240" customFormat="1" x14ac:dyDescent="0.3">
      <c r="P245" s="242"/>
    </row>
    <row r="246" spans="16:16" s="240" customFormat="1" x14ac:dyDescent="0.3">
      <c r="P246" s="242"/>
    </row>
    <row r="247" spans="16:16" s="240" customFormat="1" x14ac:dyDescent="0.3">
      <c r="P247" s="242"/>
    </row>
    <row r="248" spans="16:16" s="240" customFormat="1" x14ac:dyDescent="0.3">
      <c r="P248" s="242"/>
    </row>
    <row r="249" spans="16:16" s="240" customFormat="1" x14ac:dyDescent="0.3">
      <c r="P249" s="242"/>
    </row>
    <row r="250" spans="16:16" s="240" customFormat="1" x14ac:dyDescent="0.3">
      <c r="P250" s="242"/>
    </row>
    <row r="251" spans="16:16" s="240" customFormat="1" x14ac:dyDescent="0.3">
      <c r="P251" s="242"/>
    </row>
    <row r="252" spans="16:16" s="240" customFormat="1" x14ac:dyDescent="0.3">
      <c r="P252" s="242"/>
    </row>
    <row r="253" spans="16:16" s="240" customFormat="1" x14ac:dyDescent="0.3">
      <c r="P253" s="242"/>
    </row>
    <row r="254" spans="16:16" s="240" customFormat="1" x14ac:dyDescent="0.3">
      <c r="P254" s="242"/>
    </row>
    <row r="255" spans="16:16" s="240" customFormat="1" x14ac:dyDescent="0.3">
      <c r="P255" s="242"/>
    </row>
    <row r="256" spans="16:16" s="240" customFormat="1" x14ac:dyDescent="0.3">
      <c r="P256" s="242"/>
    </row>
    <row r="257" spans="16:16" s="240" customFormat="1" x14ac:dyDescent="0.3">
      <c r="P257" s="242"/>
    </row>
    <row r="258" spans="16:16" s="240" customFormat="1" x14ac:dyDescent="0.3">
      <c r="P258" s="242"/>
    </row>
    <row r="259" spans="16:16" s="240" customFormat="1" x14ac:dyDescent="0.3">
      <c r="P259" s="242"/>
    </row>
    <row r="260" spans="16:16" s="240" customFormat="1" x14ac:dyDescent="0.3">
      <c r="P260" s="242"/>
    </row>
    <row r="261" spans="16:16" s="240" customFormat="1" x14ac:dyDescent="0.3">
      <c r="P261" s="242"/>
    </row>
    <row r="262" spans="16:16" s="240" customFormat="1" x14ac:dyDescent="0.3">
      <c r="P262" s="242"/>
    </row>
    <row r="263" spans="16:16" s="240" customFormat="1" x14ac:dyDescent="0.3">
      <c r="P263" s="242"/>
    </row>
    <row r="264" spans="16:16" s="240" customFormat="1" x14ac:dyDescent="0.3">
      <c r="P264" s="242"/>
    </row>
    <row r="265" spans="16:16" s="240" customFormat="1" x14ac:dyDescent="0.3">
      <c r="P265" s="242"/>
    </row>
    <row r="266" spans="16:16" s="240" customFormat="1" x14ac:dyDescent="0.3">
      <c r="P266" s="242"/>
    </row>
    <row r="267" spans="16:16" s="240" customFormat="1" x14ac:dyDescent="0.3">
      <c r="P267" s="242"/>
    </row>
    <row r="268" spans="16:16" s="240" customFormat="1" x14ac:dyDescent="0.3">
      <c r="P268" s="242"/>
    </row>
    <row r="269" spans="16:16" s="240" customFormat="1" x14ac:dyDescent="0.3">
      <c r="P269" s="242"/>
    </row>
    <row r="270" spans="16:16" s="240" customFormat="1" x14ac:dyDescent="0.3">
      <c r="P270" s="242"/>
    </row>
    <row r="271" spans="16:16" s="240" customFormat="1" x14ac:dyDescent="0.3">
      <c r="P271" s="242"/>
    </row>
    <row r="272" spans="16:16" s="240" customFormat="1" x14ac:dyDescent="0.3">
      <c r="P272" s="242"/>
    </row>
    <row r="273" spans="16:16" s="240" customFormat="1" x14ac:dyDescent="0.3">
      <c r="P273" s="242"/>
    </row>
    <row r="274" spans="16:16" s="240" customFormat="1" x14ac:dyDescent="0.3">
      <c r="P274" s="242"/>
    </row>
    <row r="275" spans="16:16" s="240" customFormat="1" x14ac:dyDescent="0.3">
      <c r="P275" s="242"/>
    </row>
    <row r="276" spans="16:16" s="240" customFormat="1" x14ac:dyDescent="0.3">
      <c r="P276" s="242"/>
    </row>
    <row r="277" spans="16:16" s="240" customFormat="1" x14ac:dyDescent="0.3">
      <c r="P277" s="242"/>
    </row>
    <row r="278" spans="16:16" s="240" customFormat="1" x14ac:dyDescent="0.3">
      <c r="P278" s="242"/>
    </row>
    <row r="279" spans="16:16" s="240" customFormat="1" x14ac:dyDescent="0.3">
      <c r="P279" s="242"/>
    </row>
    <row r="280" spans="16:16" s="240" customFormat="1" x14ac:dyDescent="0.3">
      <c r="P280" s="242"/>
    </row>
    <row r="281" spans="16:16" s="240" customFormat="1" x14ac:dyDescent="0.3">
      <c r="P281" s="242"/>
    </row>
    <row r="282" spans="16:16" s="240" customFormat="1" x14ac:dyDescent="0.3">
      <c r="P282" s="242"/>
    </row>
    <row r="283" spans="16:16" s="240" customFormat="1" x14ac:dyDescent="0.3">
      <c r="P283" s="242"/>
    </row>
    <row r="284" spans="16:16" s="240" customFormat="1" x14ac:dyDescent="0.3">
      <c r="P284" s="242"/>
    </row>
    <row r="285" spans="16:16" s="240" customFormat="1" x14ac:dyDescent="0.3">
      <c r="P285" s="242"/>
    </row>
    <row r="286" spans="16:16" s="240" customFormat="1" x14ac:dyDescent="0.3">
      <c r="P286" s="242"/>
    </row>
    <row r="287" spans="16:16" s="240" customFormat="1" x14ac:dyDescent="0.3">
      <c r="P287" s="242"/>
    </row>
    <row r="288" spans="16:16" s="240" customFormat="1" x14ac:dyDescent="0.3">
      <c r="P288" s="242"/>
    </row>
    <row r="289" spans="16:16" s="240" customFormat="1" x14ac:dyDescent="0.3">
      <c r="P289" s="242"/>
    </row>
    <row r="290" spans="16:16" s="240" customFormat="1" x14ac:dyDescent="0.3">
      <c r="P290" s="242"/>
    </row>
    <row r="291" spans="16:16" s="240" customFormat="1" x14ac:dyDescent="0.3">
      <c r="P291" s="242"/>
    </row>
    <row r="292" spans="16:16" s="240" customFormat="1" x14ac:dyDescent="0.3">
      <c r="P292" s="242"/>
    </row>
    <row r="293" spans="16:16" s="240" customFormat="1" x14ac:dyDescent="0.3">
      <c r="P293" s="242"/>
    </row>
    <row r="294" spans="16:16" s="240" customFormat="1" x14ac:dyDescent="0.3">
      <c r="P294" s="242"/>
    </row>
    <row r="295" spans="16:16" s="240" customFormat="1" x14ac:dyDescent="0.3">
      <c r="P295" s="242"/>
    </row>
    <row r="296" spans="16:16" s="240" customFormat="1" x14ac:dyDescent="0.3">
      <c r="P296" s="242"/>
    </row>
    <row r="297" spans="16:16" s="240" customFormat="1" x14ac:dyDescent="0.3">
      <c r="P297" s="242"/>
    </row>
    <row r="298" spans="16:16" s="240" customFormat="1" x14ac:dyDescent="0.3">
      <c r="P298" s="242"/>
    </row>
    <row r="299" spans="16:16" s="240" customFormat="1" x14ac:dyDescent="0.3">
      <c r="P299" s="242"/>
    </row>
    <row r="300" spans="16:16" s="240" customFormat="1" x14ac:dyDescent="0.3">
      <c r="P300" s="242"/>
    </row>
    <row r="301" spans="16:16" s="240" customFormat="1" x14ac:dyDescent="0.3">
      <c r="P301" s="242"/>
    </row>
    <row r="302" spans="16:16" s="240" customFormat="1" x14ac:dyDescent="0.3">
      <c r="P302" s="242"/>
    </row>
    <row r="303" spans="16:16" s="240" customFormat="1" x14ac:dyDescent="0.3">
      <c r="P303" s="242"/>
    </row>
    <row r="304" spans="16:16" s="240" customFormat="1" x14ac:dyDescent="0.3">
      <c r="P304" s="242"/>
    </row>
    <row r="305" spans="16:16" s="240" customFormat="1" x14ac:dyDescent="0.3">
      <c r="P305" s="242"/>
    </row>
    <row r="306" spans="16:16" s="240" customFormat="1" x14ac:dyDescent="0.3">
      <c r="P306" s="242"/>
    </row>
    <row r="307" spans="16:16" s="240" customFormat="1" x14ac:dyDescent="0.3">
      <c r="P307" s="242"/>
    </row>
    <row r="308" spans="16:16" s="240" customFormat="1" x14ac:dyDescent="0.3">
      <c r="P308" s="242"/>
    </row>
    <row r="309" spans="16:16" s="240" customFormat="1" x14ac:dyDescent="0.3">
      <c r="P309" s="242"/>
    </row>
    <row r="310" spans="16:16" s="240" customFormat="1" x14ac:dyDescent="0.3">
      <c r="P310" s="242"/>
    </row>
    <row r="311" spans="16:16" s="240" customFormat="1" x14ac:dyDescent="0.3">
      <c r="P311" s="242"/>
    </row>
    <row r="312" spans="16:16" s="240" customFormat="1" x14ac:dyDescent="0.3">
      <c r="P312" s="242"/>
    </row>
    <row r="313" spans="16:16" s="240" customFormat="1" x14ac:dyDescent="0.3">
      <c r="P313" s="242"/>
    </row>
    <row r="314" spans="16:16" s="240" customFormat="1" x14ac:dyDescent="0.3">
      <c r="P314" s="242"/>
    </row>
    <row r="315" spans="16:16" s="240" customFormat="1" x14ac:dyDescent="0.3">
      <c r="P315" s="242"/>
    </row>
    <row r="316" spans="16:16" s="240" customFormat="1" x14ac:dyDescent="0.3">
      <c r="P316" s="242"/>
    </row>
    <row r="317" spans="16:16" s="240" customFormat="1" x14ac:dyDescent="0.3">
      <c r="P317" s="242"/>
    </row>
    <row r="318" spans="16:16" s="240" customFormat="1" x14ac:dyDescent="0.3">
      <c r="P318" s="242"/>
    </row>
    <row r="319" spans="16:16" s="240" customFormat="1" x14ac:dyDescent="0.3">
      <c r="P319" s="242"/>
    </row>
    <row r="320" spans="16:16" s="240" customFormat="1" x14ac:dyDescent="0.3">
      <c r="P320" s="242"/>
    </row>
    <row r="321" spans="16:16" s="240" customFormat="1" x14ac:dyDescent="0.3">
      <c r="P321" s="242"/>
    </row>
    <row r="322" spans="16:16" s="240" customFormat="1" x14ac:dyDescent="0.3">
      <c r="P322" s="242"/>
    </row>
    <row r="323" spans="16:16" s="240" customFormat="1" x14ac:dyDescent="0.3">
      <c r="P323" s="242"/>
    </row>
    <row r="324" spans="16:16" s="240" customFormat="1" x14ac:dyDescent="0.3">
      <c r="P324" s="242"/>
    </row>
    <row r="325" spans="16:16" s="240" customFormat="1" x14ac:dyDescent="0.3">
      <c r="P325" s="242"/>
    </row>
    <row r="326" spans="16:16" s="240" customFormat="1" x14ac:dyDescent="0.3">
      <c r="P326" s="242"/>
    </row>
    <row r="327" spans="16:16" s="240" customFormat="1" x14ac:dyDescent="0.3">
      <c r="P327" s="242"/>
    </row>
    <row r="328" spans="16:16" s="240" customFormat="1" x14ac:dyDescent="0.3">
      <c r="P328" s="242"/>
    </row>
    <row r="329" spans="16:16" s="240" customFormat="1" x14ac:dyDescent="0.3">
      <c r="P329" s="242"/>
    </row>
    <row r="330" spans="16:16" s="240" customFormat="1" x14ac:dyDescent="0.3">
      <c r="P330" s="242"/>
    </row>
    <row r="331" spans="16:16" s="240" customFormat="1" x14ac:dyDescent="0.3">
      <c r="P331" s="242"/>
    </row>
    <row r="332" spans="16:16" s="240" customFormat="1" x14ac:dyDescent="0.3">
      <c r="P332" s="242"/>
    </row>
    <row r="333" spans="16:16" s="240" customFormat="1" x14ac:dyDescent="0.3">
      <c r="P333" s="242"/>
    </row>
    <row r="334" spans="16:16" s="240" customFormat="1" x14ac:dyDescent="0.3">
      <c r="P334" s="242"/>
    </row>
    <row r="335" spans="16:16" s="240" customFormat="1" x14ac:dyDescent="0.3">
      <c r="P335" s="242"/>
    </row>
    <row r="336" spans="16:16" s="240" customFormat="1" x14ac:dyDescent="0.3">
      <c r="P336" s="242"/>
    </row>
    <row r="337" spans="16:16" s="240" customFormat="1" x14ac:dyDescent="0.3">
      <c r="P337" s="242"/>
    </row>
    <row r="338" spans="16:16" s="240" customFormat="1" x14ac:dyDescent="0.3">
      <c r="P338" s="242"/>
    </row>
    <row r="339" spans="16:16" s="240" customFormat="1" x14ac:dyDescent="0.3">
      <c r="P339" s="242"/>
    </row>
    <row r="340" spans="16:16" s="240" customFormat="1" x14ac:dyDescent="0.3">
      <c r="P340" s="242"/>
    </row>
    <row r="341" spans="16:16" s="240" customFormat="1" x14ac:dyDescent="0.3">
      <c r="P341" s="242"/>
    </row>
    <row r="342" spans="16:16" s="240" customFormat="1" x14ac:dyDescent="0.3">
      <c r="P342" s="242"/>
    </row>
    <row r="343" spans="16:16" s="240" customFormat="1" x14ac:dyDescent="0.3">
      <c r="P343" s="242"/>
    </row>
    <row r="344" spans="16:16" s="240" customFormat="1" x14ac:dyDescent="0.3">
      <c r="P344" s="242"/>
    </row>
    <row r="345" spans="16:16" s="240" customFormat="1" x14ac:dyDescent="0.3">
      <c r="P345" s="242"/>
    </row>
    <row r="346" spans="16:16" s="240" customFormat="1" x14ac:dyDescent="0.3">
      <c r="P346" s="242"/>
    </row>
    <row r="347" spans="16:16" s="240" customFormat="1" x14ac:dyDescent="0.3">
      <c r="P347" s="242"/>
    </row>
    <row r="348" spans="16:16" s="240" customFormat="1" x14ac:dyDescent="0.3">
      <c r="P348" s="242"/>
    </row>
    <row r="349" spans="16:16" s="240" customFormat="1" x14ac:dyDescent="0.3">
      <c r="P349" s="242"/>
    </row>
    <row r="350" spans="16:16" s="240" customFormat="1" x14ac:dyDescent="0.3">
      <c r="P350" s="242"/>
    </row>
    <row r="351" spans="16:16" s="240" customFormat="1" x14ac:dyDescent="0.3">
      <c r="P351" s="242"/>
    </row>
    <row r="352" spans="16:16" s="240" customFormat="1" x14ac:dyDescent="0.3">
      <c r="P352" s="242"/>
    </row>
    <row r="353" spans="16:16" s="240" customFormat="1" x14ac:dyDescent="0.3">
      <c r="P353" s="242"/>
    </row>
    <row r="354" spans="16:16" s="240" customFormat="1" x14ac:dyDescent="0.3">
      <c r="P354" s="242"/>
    </row>
    <row r="355" spans="16:16" s="240" customFormat="1" x14ac:dyDescent="0.3">
      <c r="P355" s="242"/>
    </row>
    <row r="356" spans="16:16" s="240" customFormat="1" x14ac:dyDescent="0.3">
      <c r="P356" s="242"/>
    </row>
    <row r="357" spans="16:16" s="240" customFormat="1" x14ac:dyDescent="0.3">
      <c r="P357" s="242"/>
    </row>
    <row r="358" spans="16:16" s="240" customFormat="1" x14ac:dyDescent="0.3">
      <c r="P358" s="242"/>
    </row>
    <row r="359" spans="16:16" s="240" customFormat="1" x14ac:dyDescent="0.3">
      <c r="P359" s="242"/>
    </row>
    <row r="360" spans="16:16" s="240" customFormat="1" x14ac:dyDescent="0.3">
      <c r="P360" s="242"/>
    </row>
    <row r="361" spans="16:16" s="240" customFormat="1" x14ac:dyDescent="0.3">
      <c r="P361" s="242"/>
    </row>
    <row r="362" spans="16:16" s="240" customFormat="1" x14ac:dyDescent="0.3">
      <c r="P362" s="242"/>
    </row>
    <row r="363" spans="16:16" s="240" customFormat="1" x14ac:dyDescent="0.3">
      <c r="P363" s="242"/>
    </row>
    <row r="364" spans="16:16" s="240" customFormat="1" x14ac:dyDescent="0.3">
      <c r="P364" s="242"/>
    </row>
    <row r="365" spans="16:16" s="240" customFormat="1" x14ac:dyDescent="0.3">
      <c r="P365" s="242"/>
    </row>
    <row r="366" spans="16:16" s="240" customFormat="1" x14ac:dyDescent="0.3">
      <c r="P366" s="242"/>
    </row>
    <row r="367" spans="16:16" s="240" customFormat="1" x14ac:dyDescent="0.3">
      <c r="P367" s="242"/>
    </row>
    <row r="368" spans="16:16" s="240" customFormat="1" x14ac:dyDescent="0.3">
      <c r="P368" s="242"/>
    </row>
    <row r="369" spans="16:16" s="240" customFormat="1" x14ac:dyDescent="0.3">
      <c r="P369" s="242"/>
    </row>
    <row r="370" spans="16:16" s="240" customFormat="1" x14ac:dyDescent="0.3">
      <c r="P370" s="242"/>
    </row>
  </sheetData>
  <mergeCells count="8">
    <mergeCell ref="A1:W1"/>
    <mergeCell ref="E2:W3"/>
    <mergeCell ref="L4:R4"/>
    <mergeCell ref="A2:D4"/>
    <mergeCell ref="F4:G4"/>
    <mergeCell ref="H4:K4"/>
    <mergeCell ref="S4:U4"/>
    <mergeCell ref="V4:W4"/>
  </mergeCells>
  <conditionalFormatting sqref="Q2:Q4 Q99:Q1048576 Q91:Q97 Q6:Q33 Q35:Q89">
    <cfRule type="cellIs" dxfId="68" priority="12" operator="between">
      <formula>3.5</formula>
      <formula>5</formula>
    </cfRule>
    <cfRule type="cellIs" dxfId="67" priority="13" operator="between">
      <formula>2.5</formula>
      <formula>3.4</formula>
    </cfRule>
    <cfRule type="cellIs" dxfId="66" priority="14" operator="between">
      <formula>0.1</formula>
      <formula>2.4</formula>
    </cfRule>
  </conditionalFormatting>
  <conditionalFormatting sqref="P102:P103">
    <cfRule type="cellIs" dxfId="65" priority="6" operator="between">
      <formula>3.5</formula>
      <formula>5</formula>
    </cfRule>
    <cfRule type="cellIs" dxfId="64" priority="7" operator="between">
      <formula>2.5</formula>
      <formula>3.4</formula>
    </cfRule>
    <cfRule type="cellIs" dxfId="63" priority="8" operator="between">
      <formula>0.1</formula>
      <formula>2.4</formula>
    </cfRule>
  </conditionalFormatting>
  <conditionalFormatting sqref="R91:R97 R99:R101 R35:R89 R7:R33">
    <cfRule type="expression" dxfId="62" priority="4">
      <formula>R7="nein"</formula>
    </cfRule>
    <cfRule type="expression" dxfId="61" priority="5">
      <formula>R7="ja"</formula>
    </cfRule>
  </conditionalFormatting>
  <dataValidations xWindow="1439" yWindow="506" count="22">
    <dataValidation allowBlank="1" showInputMessage="1" showErrorMessage="1" promptTitle="Information: " prompt="Schwellenwert zur Festlegung wesentlicher IROs:_x000a_0 - 2,4: unwesentlich_x000a_2,5 - 3,4: kritisch _x000a__x000a_3,5 - 5: wesentlich -&gt; Diese IROs müssen über die entsprechenden Datenpunkte im Bericht berücksichtigt werden._x000a__x000a_Alle Bewertungskriterien werden gleich gewichtet. " sqref="Q5" xr:uid="{9330492F-EBE8-4191-B8FB-06427E45128C}"/>
    <dataValidation allowBlank="1" showInputMessage="1" showErrorMessage="1" promptTitle="Eingabehilfe:" prompt="Filtere die wesentlichen Risiken und Chancen zur Identifikation berichtspflichtiger Datenpunkte." sqref="R5" xr:uid="{1EFDDCD4-42E3-4E64-A97A-CF194179EBF9}"/>
    <dataValidation allowBlank="1" showInputMessage="1" showErrorMessage="1" prompt="Um wesentliche Auswirkungen zu definieren, werden alle Auswirkungen der Longlist (I) in dieser Tabelle bewertet. " sqref="G5:G6" xr:uid="{F0E212AF-30FB-4BC5-BEF7-0DE03129BB50}"/>
    <dataValidation allowBlank="1" showInputMessage="1" showErrorMessage="1" promptTitle="Eingabehilfe: " prompt="Narrative Beschreibung der Auswirkung._x000a_Siehe hierzu auch: https://www.deutscher-nachhaltigkeitskodex.de/media/4ijpazw4/dnk_iros-impacts-risks-and-opportunities.pdf" sqref="F5:F6" xr:uid="{4272EC36-00D8-433A-A714-D07126B0CB1A}"/>
    <dataValidation allowBlank="1" showInputMessage="1" showErrorMessage="1" promptTitle="Eingabehilfe:" prompt="0 = Keine Betroffenheit_x000a_1 = Keine Umkehrbarkeit_x000a_2 = Geringe Umkehrbarkeit_x000a_3 = Teilweise umkehrbar _x000a_4 = Hohe Umkehrbarkeit_x000a_5 = Sehr hohe Umkehrbarkeit" sqref="N6" xr:uid="{DBC36777-7D02-49B7-80DE-A465813F8785}"/>
    <dataValidation allowBlank="1" showInputMessage="1" showErrorMessage="1" promptTitle="Eingabehilfe:" prompt="0 = Keine Betroffenheit_x000a_1 = Sehr geringer Umfang_x000a_2 = Geringer Umfang_x000a_3 = Mittlerer Umfang_x000a_4 = Hoher Umfang_x000a_5 = Sehr hoher Umfang" sqref="M5:M6" xr:uid="{4AAE067A-1843-41F1-9630-36B5F0F095F1}"/>
    <dataValidation allowBlank="1" showInputMessage="1" showErrorMessage="1" promptTitle="Eingabehilfe:" prompt="0 = Keine Betroffenheit_x000a_1 = Sehr geringes Ausmaß_x000a_2 = Geringes Außmaß_x000a_3 = Mittleres Ausmaß_x000a_4 = Hohes Ausmaß_x000a_5 = Sehr hohes Ausmaß" sqref="L5:L6" xr:uid="{2CC474F2-5DD3-4947-9747-E2792E07E56A}"/>
    <dataValidation allowBlank="1" showInputMessage="1" showErrorMessage="1" prompt="Dropdown-Auswahl" sqref="J5:J6 K5" xr:uid="{7E2663A9-2872-4EE7-8C02-6E5CDD7ECABC}"/>
    <dataValidation allowBlank="1" showInputMessage="1" showErrorMessage="1" promptTitle="Eingabehilfe:" prompt="1 = 0-20%_x000a_2 = 20-40%_x000a_3 = 40-60%_x000a_4 = 60-80%_x000a_5 = 80-100%" sqref="O5:O6" xr:uid="{35F86BFF-A656-4E35-9E10-C2F1501EF09B}"/>
    <dataValidation allowBlank="1" showInputMessage="1" showErrorMessage="1" prompt="Dropdown-Auswahl:_x000a_kurzfristig = zugrundeliegender Berichtszeitraum_x000a__x000a_mittelfristig = vom Ende des als kurzfristig definiterten                              Berichtszeitraums bis zu 5 Jahren_x000a__x000a_langfristig = über 5 Jahre_x000a_" sqref="H5:H6" xr:uid="{76C48D7E-1117-40B0-BF95-A89A3C44A2F6}"/>
    <dataValidation allowBlank="1" showInputMessage="1" showErrorMessage="1" prompt="Dropdown-Auswahl:_x000a_Gefordert ist die Abdeckung aller Akteure in der Wertschöpfungskette, weshalb die Betrachtung der vor- und nachgelagerten Wertschöpfung, sowie des eigenen Betriebs empfohlen wird. _x000a_" sqref="I5:I6" xr:uid="{7F262EBC-6E29-40FC-B3C8-9D62D8C7F5AC}"/>
    <dataValidation allowBlank="1" showInputMessage="1" showErrorMessage="1" promptTitle="Eingabehilfe:" prompt="5 = Keine Umkehrbarkeit_x000a_4 = Sehr geringe Umkehrbarkeit_x000a_3 = Geringe Umkehrbarkeit_x000a_2 = Teilweise umkehrbar _x000a_1 = Hohe Umkehrbarkeit_x000a_0 = Keine Betroffenheit" sqref="N5" xr:uid="{DF1A4BB7-C983-4D7F-8194-4C8A432E14D1}"/>
    <dataValidation allowBlank="1" showInputMessage="1" showErrorMessage="1" promptTitle="Eingabehilfe" prompt="Halten Sie die Abkürzung der Auswirkung kurz und eindeutig." sqref="E5" xr:uid="{496E464A-E16F-4860-A283-868FFAA25AFC}"/>
    <dataValidation allowBlank="1" showInputMessage="1" showErrorMessage="1" promptTitle="Achtung!" prompt="Bei der Auswahl tatsächlich,_x000a_muss die Eintritts-_x000a_wahrscheinlichkeit bei 5 liegen!" sqref="K6" xr:uid="{64EA50EA-E318-4A59-991E-4E9408D9C222}"/>
    <dataValidation allowBlank="1" showInputMessage="1" showErrorMessage="1" promptTitle="Information:" prompt="Diese Spalte berechnet die Koordinate für die Graphik._x000a_Sie ist als Hilfsspalte zu betrachten und muss nicht bearbeitet werden. Da sich die Graphik auf diese Spalte stützt, kann sie nicht ausgeblendet werden. " sqref="P5" xr:uid="{2F309673-B5B6-44B5-8359-32ADA5DA4015}"/>
    <dataValidation type="list" allowBlank="1" showInputMessage="1" showErrorMessage="1" sqref="R6:R101" xr:uid="{B976CAE6-5A02-4C37-98FC-E89334A693D7}">
      <formula1>"ja,nein"</formula1>
    </dataValidation>
    <dataValidation type="list" allowBlank="1" showInputMessage="1" showErrorMessage="1" sqref="G7:G101" xr:uid="{513A6E40-933D-4642-A9FA-351683E95F6C}">
      <formula1>"Impact,Risk,Opportunity"</formula1>
    </dataValidation>
    <dataValidation type="list" allowBlank="1" showInputMessage="1" showErrorMessage="1" sqref="I7:I101" xr:uid="{61D04218-CACD-4898-B680-12EB489E9169}">
      <formula1>"Vorgelagerte Wertschöpfungskette,Eigener Betrieb,Nachgelagerte Wertschöpfungskette"</formula1>
    </dataValidation>
    <dataValidation type="list" allowBlank="1" showInputMessage="1" showErrorMessage="1" sqref="J7:J101" xr:uid="{084C0143-FEA1-4EDE-9225-F3EA9C235976}">
      <formula1>"Positiv,Negativ"</formula1>
    </dataValidation>
    <dataValidation type="list" allowBlank="1" showInputMessage="1" showErrorMessage="1" sqref="H7:H101" xr:uid="{CA2755C8-80F2-40ED-A612-887AE1C3FCC9}">
      <formula1>"Kurzfristig,Mittelfristig,Langfristig"</formula1>
    </dataValidation>
    <dataValidation type="list" allowBlank="1" showInputMessage="1" showErrorMessage="1" sqref="L7:O101" xr:uid="{58104D86-8FE5-4276-A531-6D54FEB148D2}">
      <formula1>"0,1,2,3,4,5"</formula1>
    </dataValidation>
    <dataValidation type="list" allowBlank="1" showInputMessage="1" showErrorMessage="1" promptTitle="Achtung!" prompt="Bei der Auswahl tatsächlich,_x000a_muss die Eintritts-_x000a_wahrscheinlichkeit bei 5 liegen!" sqref="K7:K101" xr:uid="{933EF6B7-5605-4F0F-A24F-16673291FDA6}">
      <formula1>"Tatsächlich,Potenziell"</formula1>
    </dataValidation>
  </dataValidations>
  <pageMargins left="0.7" right="0.7" top="0.78740157499999996" bottom="0.78740157499999996"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D35A-CEF6-44FA-B0A2-D90F8FB965CC}">
  <sheetPr>
    <tabColor theme="7" tint="-0.249977111117893"/>
  </sheetPr>
  <dimension ref="A1:X125"/>
  <sheetViews>
    <sheetView zoomScale="58" zoomScaleNormal="58" workbookViewId="0">
      <pane ySplit="5" topLeftCell="A6" activePane="bottomLeft" state="frozen"/>
      <selection activeCell="E1" sqref="E1"/>
      <selection pane="bottomLeft" activeCell="P11" sqref="P11"/>
    </sheetView>
  </sheetViews>
  <sheetFormatPr baseColWidth="10" defaultColWidth="11.5546875" defaultRowHeight="14.4" outlineLevelRow="1" x14ac:dyDescent="0.3"/>
  <cols>
    <col min="1" max="1" width="17.6640625" style="1" customWidth="1"/>
    <col min="2" max="2" width="26.109375" style="1" customWidth="1"/>
    <col min="3" max="3" width="21.5546875" style="1" customWidth="1"/>
    <col min="4" max="5" width="22.109375" style="1" customWidth="1"/>
    <col min="6" max="6" width="59.33203125" style="1" customWidth="1"/>
    <col min="7" max="8" width="15.88671875" style="1" customWidth="1"/>
    <col min="9" max="9" width="24.6640625" style="1" customWidth="1"/>
    <col min="10" max="10" width="27.5546875" style="1" customWidth="1"/>
    <col min="11" max="12" width="17.44140625" style="1" customWidth="1"/>
    <col min="13" max="14" width="36.5546875" style="1" customWidth="1"/>
    <col min="15" max="16" width="20.44140625" style="1" customWidth="1"/>
    <col min="17" max="17" width="26.5546875" style="1" customWidth="1"/>
    <col min="18" max="18" width="22.6640625" style="1" customWidth="1"/>
    <col min="19" max="19" width="24.88671875" style="1" customWidth="1"/>
    <col min="20" max="20" width="22.5546875" style="1" customWidth="1"/>
    <col min="21" max="21" width="26.44140625" style="1" customWidth="1"/>
    <col min="22" max="24" width="11.5546875" style="1" hidden="1" customWidth="1"/>
    <col min="25" max="25" width="23.5546875" style="1" bestFit="1" customWidth="1"/>
    <col min="26" max="16384" width="11.5546875" style="1"/>
  </cols>
  <sheetData>
    <row r="1" spans="1:24" s="27" customFormat="1" ht="54" customHeight="1" thickBot="1" x14ac:dyDescent="0.35">
      <c r="A1" s="325" t="s">
        <v>127</v>
      </c>
      <c r="B1" s="325"/>
      <c r="C1" s="325"/>
      <c r="D1" s="325"/>
      <c r="E1" s="325"/>
      <c r="F1" s="325"/>
      <c r="G1" s="325"/>
      <c r="H1" s="325"/>
      <c r="I1" s="325"/>
      <c r="J1" s="325"/>
      <c r="K1" s="325"/>
      <c r="L1" s="325"/>
      <c r="M1" s="325"/>
      <c r="N1" s="325"/>
      <c r="O1" s="325"/>
      <c r="P1" s="325"/>
      <c r="Q1" s="325"/>
      <c r="R1" s="325"/>
      <c r="S1" s="325"/>
      <c r="T1" s="325"/>
      <c r="U1" s="325"/>
    </row>
    <row r="2" spans="1:24" ht="14.4" customHeight="1" x14ac:dyDescent="0.3">
      <c r="A2" s="326" t="s">
        <v>114</v>
      </c>
      <c r="B2" s="327"/>
      <c r="C2" s="327"/>
      <c r="D2" s="327"/>
      <c r="E2" s="310" t="s">
        <v>126</v>
      </c>
      <c r="F2" s="311"/>
      <c r="G2" s="311"/>
      <c r="H2" s="311"/>
      <c r="I2" s="311"/>
      <c r="J2" s="311"/>
      <c r="K2" s="311"/>
      <c r="L2" s="311"/>
      <c r="M2" s="311"/>
      <c r="N2" s="311"/>
      <c r="O2" s="311"/>
      <c r="P2" s="311"/>
      <c r="Q2" s="311"/>
      <c r="R2" s="311"/>
      <c r="S2" s="311"/>
      <c r="T2" s="311"/>
      <c r="U2" s="312"/>
    </row>
    <row r="3" spans="1:24" ht="15" thickBot="1" x14ac:dyDescent="0.35">
      <c r="A3" s="329"/>
      <c r="B3" s="330"/>
      <c r="C3" s="330"/>
      <c r="D3" s="330"/>
      <c r="E3" s="313"/>
      <c r="F3" s="314"/>
      <c r="G3" s="314"/>
      <c r="H3" s="314"/>
      <c r="I3" s="314"/>
      <c r="J3" s="314"/>
      <c r="K3" s="314"/>
      <c r="L3" s="314"/>
      <c r="M3" s="314"/>
      <c r="N3" s="314"/>
      <c r="O3" s="314"/>
      <c r="P3" s="314"/>
      <c r="Q3" s="314"/>
      <c r="R3" s="314"/>
      <c r="S3" s="314"/>
      <c r="T3" s="314"/>
      <c r="U3" s="315"/>
    </row>
    <row r="4" spans="1:24" ht="31.95" customHeight="1" thickBot="1" x14ac:dyDescent="0.35">
      <c r="A4" s="329"/>
      <c r="B4" s="371"/>
      <c r="C4" s="371"/>
      <c r="D4" s="371"/>
      <c r="E4" s="356" t="s">
        <v>168</v>
      </c>
      <c r="F4" s="357"/>
      <c r="G4" s="372"/>
      <c r="H4" s="373"/>
      <c r="I4" s="345" t="s">
        <v>169</v>
      </c>
      <c r="J4" s="346"/>
      <c r="K4" s="347" t="s">
        <v>166</v>
      </c>
      <c r="L4" s="348"/>
      <c r="M4" s="348"/>
      <c r="N4" s="348"/>
      <c r="O4" s="348"/>
      <c r="P4" s="349"/>
      <c r="Q4" s="350" t="s">
        <v>124</v>
      </c>
      <c r="R4" s="351"/>
      <c r="S4" s="352"/>
      <c r="T4" s="350" t="s">
        <v>123</v>
      </c>
      <c r="U4" s="352"/>
    </row>
    <row r="5" spans="1:24" ht="75" customHeight="1" thickBot="1" x14ac:dyDescent="0.35">
      <c r="A5" s="95" t="s">
        <v>111</v>
      </c>
      <c r="B5" s="92" t="s">
        <v>110</v>
      </c>
      <c r="C5" s="92" t="s">
        <v>109</v>
      </c>
      <c r="D5" s="92" t="s">
        <v>108</v>
      </c>
      <c r="E5" s="12" t="s">
        <v>107</v>
      </c>
      <c r="F5" s="12" t="s">
        <v>129</v>
      </c>
      <c r="G5" s="279" t="s">
        <v>106</v>
      </c>
      <c r="H5" s="12" t="s">
        <v>125</v>
      </c>
      <c r="I5" s="280" t="s">
        <v>122</v>
      </c>
      <c r="J5" s="280" t="s">
        <v>121</v>
      </c>
      <c r="K5" s="280" t="s">
        <v>120</v>
      </c>
      <c r="L5" s="280" t="s">
        <v>130</v>
      </c>
      <c r="M5" s="280" t="s">
        <v>119</v>
      </c>
      <c r="N5" s="281" t="s">
        <v>257</v>
      </c>
      <c r="O5" s="282" t="s">
        <v>128</v>
      </c>
      <c r="P5" s="280" t="s">
        <v>131</v>
      </c>
      <c r="Q5" s="91" t="s">
        <v>118</v>
      </c>
      <c r="R5" s="91" t="s">
        <v>103</v>
      </c>
      <c r="S5" s="91" t="s">
        <v>104</v>
      </c>
      <c r="T5" s="92" t="s">
        <v>117</v>
      </c>
      <c r="U5" s="93" t="s">
        <v>116</v>
      </c>
      <c r="V5" s="212" t="s">
        <v>252</v>
      </c>
      <c r="W5" s="212" t="s">
        <v>253</v>
      </c>
      <c r="X5" s="212" t="s">
        <v>255</v>
      </c>
    </row>
    <row r="6" spans="1:24" s="40" customFormat="1" ht="25.95" customHeight="1" thickBot="1" x14ac:dyDescent="0.35">
      <c r="A6" s="50" t="s">
        <v>133</v>
      </c>
      <c r="B6" s="50"/>
      <c r="C6" s="49"/>
      <c r="D6" s="50"/>
      <c r="E6" s="49"/>
      <c r="F6" s="49"/>
      <c r="G6" s="49"/>
      <c r="H6" s="168"/>
      <c r="I6" s="49"/>
      <c r="J6" s="50"/>
      <c r="K6" s="50"/>
      <c r="L6" s="49"/>
      <c r="M6" s="50"/>
      <c r="N6" s="254" t="str">
        <f>IF(K6="","",Tabelle124564511129[[#This Row],[Ausmaß]]+0.5-Tabelle124564511129[[#This Row],[PI 1x]]/(Tabelle124564511129[[#This Row],[PI freq]]+1))</f>
        <v/>
      </c>
      <c r="O6" s="284"/>
      <c r="P6" s="50"/>
      <c r="Q6" s="49"/>
      <c r="R6" s="49"/>
      <c r="S6" s="49"/>
      <c r="T6" s="168"/>
      <c r="U6" s="251"/>
      <c r="V6" s="212" t="str">
        <f>M6&amp;K6</f>
        <v/>
      </c>
      <c r="W6" s="213">
        <f>COUNTIF(Tabelle124564511129[PI komb],Tabelle124564511129[[#This Row],[PI komb]])</f>
        <v>96</v>
      </c>
      <c r="X6" s="213">
        <f>COUNTIF($V$7:Tabelle124564511129[[#This Row],[PI komb]],Tabelle124564511129[[#This Row],[PI komb]])</f>
        <v>2</v>
      </c>
    </row>
    <row r="7" spans="1:24" ht="43.8" outlineLevel="1" thickTop="1" x14ac:dyDescent="0.3">
      <c r="A7" s="233" t="s">
        <v>100</v>
      </c>
      <c r="B7" s="233" t="s">
        <v>81</v>
      </c>
      <c r="C7" s="233" t="s">
        <v>102</v>
      </c>
      <c r="D7" s="233"/>
      <c r="E7" s="255"/>
      <c r="F7" s="255"/>
      <c r="G7" s="256"/>
      <c r="H7" s="256"/>
      <c r="I7" s="257"/>
      <c r="J7" s="258"/>
      <c r="K7" s="259"/>
      <c r="L7" s="259"/>
      <c r="M7" s="262"/>
      <c r="N7" s="264" t="str">
        <f>IF(K7="","",Tabelle124564511129[[#This Row],[Ausmaß]]+0.5-Tabelle124564511129[[#This Row],[PI 1x]]/(Tabelle124564511129[[#This Row],[PI freq]]+1))</f>
        <v/>
      </c>
      <c r="O7" s="283">
        <f>(Tabelle124564511129[[#This Row],[Ausmaß]]+Tabelle124564511129[[#This Row],[Eintrittswahrscheinlichkeit]])/2</f>
        <v>0</v>
      </c>
      <c r="P7" s="263"/>
      <c r="Q7" s="186"/>
      <c r="R7" s="187"/>
      <c r="S7" s="187"/>
      <c r="T7" s="187"/>
      <c r="U7" s="187"/>
      <c r="V7" s="212" t="str">
        <f t="shared" ref="V7:V70" si="0">M7&amp;K7</f>
        <v/>
      </c>
      <c r="W7" s="213">
        <f>COUNTIF(Tabelle124564511129[PI komb],Tabelle124564511129[[#This Row],[PI komb]])</f>
        <v>96</v>
      </c>
      <c r="X7" s="213">
        <f>COUNTIF($V$7:Tabelle124564511129[[#This Row],[PI komb]],Tabelle124564511129[[#This Row],[PI komb]])</f>
        <v>1</v>
      </c>
    </row>
    <row r="8" spans="1:24" ht="28.8" outlineLevel="1" x14ac:dyDescent="0.3">
      <c r="A8" s="214" t="s">
        <v>100</v>
      </c>
      <c r="B8" s="214" t="s">
        <v>81</v>
      </c>
      <c r="C8" s="214" t="s">
        <v>101</v>
      </c>
      <c r="D8" s="214"/>
      <c r="E8" s="215"/>
      <c r="F8" s="215"/>
      <c r="G8" s="216"/>
      <c r="H8" s="216"/>
      <c r="I8" s="217"/>
      <c r="J8" s="218"/>
      <c r="K8" s="180"/>
      <c r="L8" s="180"/>
      <c r="M8" s="260"/>
      <c r="N8" s="264" t="str">
        <f>IF(K8="","",Tabelle124564511129[[#This Row],[Ausmaß]]+0.5-Tabelle124564511129[[#This Row],[PI 1x]]/(Tabelle124564511129[[#This Row],[PI freq]]+1))</f>
        <v/>
      </c>
      <c r="O8" s="283">
        <f>(Tabelle124564511129[[#This Row],[Ausmaß]]+Tabelle124564511129[[#This Row],[Eintrittswahrscheinlichkeit]])/2</f>
        <v>0</v>
      </c>
      <c r="P8" s="263"/>
      <c r="Q8" s="189"/>
      <c r="R8" s="190"/>
      <c r="S8" s="190"/>
      <c r="T8" s="190"/>
      <c r="U8" s="190"/>
      <c r="V8" s="212" t="str">
        <f t="shared" si="0"/>
        <v/>
      </c>
      <c r="W8" s="213">
        <f>COUNTIF(Tabelle124564511129[PI komb],Tabelle124564511129[[#This Row],[PI komb]])</f>
        <v>96</v>
      </c>
      <c r="X8" s="213">
        <f>COUNTIF($V$7:Tabelle124564511129[[#This Row],[PI komb]],Tabelle124564511129[[#This Row],[PI komb]])</f>
        <v>2</v>
      </c>
    </row>
    <row r="9" spans="1:24" ht="28.95" customHeight="1" outlineLevel="1" x14ac:dyDescent="0.3">
      <c r="A9" s="214" t="s">
        <v>100</v>
      </c>
      <c r="B9" s="214" t="s">
        <v>81</v>
      </c>
      <c r="C9" s="214" t="s">
        <v>99</v>
      </c>
      <c r="D9" s="214"/>
      <c r="E9" s="215"/>
      <c r="F9" s="215"/>
      <c r="G9" s="216"/>
      <c r="H9" s="216"/>
      <c r="I9" s="217"/>
      <c r="J9" s="218"/>
      <c r="K9" s="180"/>
      <c r="L9" s="180"/>
      <c r="M9" s="260"/>
      <c r="N9" s="264" t="str">
        <f>IF(K9="","",Tabelle124564511129[[#This Row],[Ausmaß]]+0.5-Tabelle124564511129[[#This Row],[PI 1x]]/(Tabelle124564511129[[#This Row],[PI freq]]+1))</f>
        <v/>
      </c>
      <c r="O9" s="283">
        <f>(Tabelle124564511129[[#This Row],[Ausmaß]]+Tabelle124564511129[[#This Row],[Eintrittswahrscheinlichkeit]])/2</f>
        <v>0</v>
      </c>
      <c r="P9" s="263"/>
      <c r="Q9" s="189"/>
      <c r="R9" s="190"/>
      <c r="S9" s="190"/>
      <c r="T9" s="190"/>
      <c r="U9" s="190"/>
      <c r="V9" s="212" t="str">
        <f t="shared" si="0"/>
        <v/>
      </c>
      <c r="W9" s="213">
        <f>COUNTIF(Tabelle124564511129[PI komb],Tabelle124564511129[[#This Row],[PI komb]])</f>
        <v>96</v>
      </c>
      <c r="X9" s="213">
        <f>COUNTIF($V$7:Tabelle124564511129[[#This Row],[PI komb]],Tabelle124564511129[[#This Row],[PI komb]])</f>
        <v>3</v>
      </c>
    </row>
    <row r="10" spans="1:24" ht="28.8" outlineLevel="1" x14ac:dyDescent="0.3">
      <c r="A10" s="220" t="s">
        <v>92</v>
      </c>
      <c r="B10" s="220" t="s">
        <v>77</v>
      </c>
      <c r="C10" s="220" t="s">
        <v>98</v>
      </c>
      <c r="D10" s="220"/>
      <c r="E10" s="215"/>
      <c r="F10" s="215"/>
      <c r="G10" s="216"/>
      <c r="H10" s="216"/>
      <c r="I10" s="217"/>
      <c r="J10" s="218"/>
      <c r="K10" s="180"/>
      <c r="L10" s="180"/>
      <c r="M10" s="260"/>
      <c r="N10" s="264" t="str">
        <f>IF(K10="","",Tabelle124564511129[[#This Row],[Ausmaß]]+0.5-Tabelle124564511129[[#This Row],[PI 1x]]/(Tabelle124564511129[[#This Row],[PI freq]]+1))</f>
        <v/>
      </c>
      <c r="O10" s="283">
        <f>(Tabelle124564511129[[#This Row],[Ausmaß]]+Tabelle124564511129[[#This Row],[Eintrittswahrscheinlichkeit]])/2</f>
        <v>0</v>
      </c>
      <c r="P10" s="263"/>
      <c r="Q10" s="189"/>
      <c r="R10" s="190"/>
      <c r="S10" s="190"/>
      <c r="T10" s="190"/>
      <c r="U10" s="190"/>
      <c r="V10" s="212" t="str">
        <f t="shared" si="0"/>
        <v/>
      </c>
      <c r="W10" s="213">
        <f>COUNTIF(Tabelle124564511129[PI komb],Tabelle124564511129[[#This Row],[PI komb]])</f>
        <v>96</v>
      </c>
      <c r="X10" s="213">
        <f>COUNTIF($V$7:Tabelle124564511129[[#This Row],[PI komb]],Tabelle124564511129[[#This Row],[PI komb]])</f>
        <v>4</v>
      </c>
    </row>
    <row r="11" spans="1:24" ht="28.8" outlineLevel="1" x14ac:dyDescent="0.3">
      <c r="A11" s="220" t="s">
        <v>92</v>
      </c>
      <c r="B11" s="220" t="s">
        <v>77</v>
      </c>
      <c r="C11" s="220" t="s">
        <v>97</v>
      </c>
      <c r="D11" s="220"/>
      <c r="E11" s="215"/>
      <c r="F11" s="215"/>
      <c r="G11" s="216"/>
      <c r="H11" s="216"/>
      <c r="I11" s="217"/>
      <c r="J11" s="218"/>
      <c r="K11" s="180"/>
      <c r="L11" s="180"/>
      <c r="M11" s="260"/>
      <c r="N11" s="264" t="str">
        <f>IF(K11="","",Tabelle124564511129[[#This Row],[Ausmaß]]+0.5-Tabelle124564511129[[#This Row],[PI 1x]]/(Tabelle124564511129[[#This Row],[PI freq]]+1))</f>
        <v/>
      </c>
      <c r="O11" s="283">
        <f>(Tabelle124564511129[[#This Row],[Ausmaß]]+Tabelle124564511129[[#This Row],[Eintrittswahrscheinlichkeit]])/2</f>
        <v>0</v>
      </c>
      <c r="P11" s="263"/>
      <c r="Q11" s="189"/>
      <c r="R11" s="190"/>
      <c r="S11" s="190"/>
      <c r="T11" s="190"/>
      <c r="U11" s="190"/>
      <c r="V11" s="212" t="str">
        <f t="shared" si="0"/>
        <v/>
      </c>
      <c r="W11" s="213">
        <f>COUNTIF(Tabelle124564511129[PI komb],Tabelle124564511129[[#This Row],[PI komb]])</f>
        <v>96</v>
      </c>
      <c r="X11" s="213">
        <f>COUNTIF($V$7:Tabelle124564511129[[#This Row],[PI komb]],Tabelle124564511129[[#This Row],[PI komb]])</f>
        <v>5</v>
      </c>
    </row>
    <row r="12" spans="1:24" ht="28.8" outlineLevel="1" x14ac:dyDescent="0.3">
      <c r="A12" s="220" t="s">
        <v>92</v>
      </c>
      <c r="B12" s="220" t="s">
        <v>77</v>
      </c>
      <c r="C12" s="220" t="s">
        <v>96</v>
      </c>
      <c r="D12" s="220"/>
      <c r="E12" s="215"/>
      <c r="F12" s="215"/>
      <c r="G12" s="216"/>
      <c r="H12" s="216"/>
      <c r="I12" s="217"/>
      <c r="J12" s="218"/>
      <c r="K12" s="180"/>
      <c r="L12" s="180"/>
      <c r="M12" s="260"/>
      <c r="N12" s="264" t="str">
        <f>IF(K12="","",Tabelle124564511129[[#This Row],[Ausmaß]]+0.5-Tabelle124564511129[[#This Row],[PI 1x]]/(Tabelle124564511129[[#This Row],[PI freq]]+1))</f>
        <v/>
      </c>
      <c r="O12" s="283">
        <f>(Tabelle124564511129[[#This Row],[Ausmaß]]+Tabelle124564511129[[#This Row],[Eintrittswahrscheinlichkeit]])/2</f>
        <v>0</v>
      </c>
      <c r="P12" s="263"/>
      <c r="Q12" s="189"/>
      <c r="R12" s="190"/>
      <c r="S12" s="190"/>
      <c r="T12" s="190"/>
      <c r="U12" s="190"/>
      <c r="V12" s="212" t="str">
        <f t="shared" si="0"/>
        <v/>
      </c>
      <c r="W12" s="213">
        <f>COUNTIF(Tabelle124564511129[PI komb],Tabelle124564511129[[#This Row],[PI komb]])</f>
        <v>96</v>
      </c>
      <c r="X12" s="213">
        <f>COUNTIF($V$7:Tabelle124564511129[[#This Row],[PI komb]],Tabelle124564511129[[#This Row],[PI komb]])</f>
        <v>6</v>
      </c>
    </row>
    <row r="13" spans="1:24" ht="57.6" outlineLevel="1" x14ac:dyDescent="0.3">
      <c r="A13" s="220" t="s">
        <v>92</v>
      </c>
      <c r="B13" s="220" t="s">
        <v>77</v>
      </c>
      <c r="C13" s="220" t="s">
        <v>95</v>
      </c>
      <c r="D13" s="220"/>
      <c r="E13" s="215"/>
      <c r="F13" s="215"/>
      <c r="G13" s="216"/>
      <c r="H13" s="216"/>
      <c r="I13" s="217"/>
      <c r="J13" s="218"/>
      <c r="K13" s="180"/>
      <c r="L13" s="180"/>
      <c r="M13" s="260"/>
      <c r="N13" s="264" t="str">
        <f>IF(K13="","",Tabelle124564511129[[#This Row],[Ausmaß]]+0.5-Tabelle124564511129[[#This Row],[PI 1x]]/(Tabelle124564511129[[#This Row],[PI freq]]+1))</f>
        <v/>
      </c>
      <c r="O13" s="283">
        <f>(Tabelle124564511129[[#This Row],[Ausmaß]]+Tabelle124564511129[[#This Row],[Eintrittswahrscheinlichkeit]])/2</f>
        <v>0</v>
      </c>
      <c r="P13" s="263"/>
      <c r="Q13" s="189"/>
      <c r="R13" s="190"/>
      <c r="S13" s="190"/>
      <c r="T13" s="190"/>
      <c r="U13" s="190"/>
      <c r="V13" s="212" t="str">
        <f t="shared" si="0"/>
        <v/>
      </c>
      <c r="W13" s="213">
        <f>COUNTIF(Tabelle124564511129[PI komb],Tabelle124564511129[[#This Row],[PI komb]])</f>
        <v>96</v>
      </c>
      <c r="X13" s="213">
        <f>COUNTIF($V$7:Tabelle124564511129[[#This Row],[PI komb]],Tabelle124564511129[[#This Row],[PI komb]])</f>
        <v>7</v>
      </c>
    </row>
    <row r="14" spans="1:24" ht="43.2" outlineLevel="1" x14ac:dyDescent="0.3">
      <c r="A14" s="220" t="s">
        <v>92</v>
      </c>
      <c r="B14" s="220" t="s">
        <v>77</v>
      </c>
      <c r="C14" s="220" t="s">
        <v>94</v>
      </c>
      <c r="D14" s="220"/>
      <c r="E14" s="215"/>
      <c r="F14" s="215"/>
      <c r="G14" s="216"/>
      <c r="H14" s="216"/>
      <c r="I14" s="217"/>
      <c r="J14" s="218"/>
      <c r="K14" s="180"/>
      <c r="L14" s="180"/>
      <c r="M14" s="260"/>
      <c r="N14" s="264" t="str">
        <f>IF(K14="","",Tabelle124564511129[[#This Row],[Ausmaß]]+0.5-Tabelle124564511129[[#This Row],[PI 1x]]/(Tabelle124564511129[[#This Row],[PI freq]]+1))</f>
        <v/>
      </c>
      <c r="O14" s="283">
        <f>(Tabelle124564511129[[#This Row],[Ausmaß]]+Tabelle124564511129[[#This Row],[Eintrittswahrscheinlichkeit]])/2</f>
        <v>0</v>
      </c>
      <c r="P14" s="263"/>
      <c r="Q14" s="189"/>
      <c r="R14" s="190"/>
      <c r="S14" s="190"/>
      <c r="T14" s="190"/>
      <c r="U14" s="190"/>
      <c r="V14" s="212" t="str">
        <f t="shared" si="0"/>
        <v/>
      </c>
      <c r="W14" s="213">
        <f>COUNTIF(Tabelle124564511129[PI komb],Tabelle124564511129[[#This Row],[PI komb]])</f>
        <v>96</v>
      </c>
      <c r="X14" s="213">
        <f>COUNTIF($V$7:Tabelle124564511129[[#This Row],[PI komb]],Tabelle124564511129[[#This Row],[PI komb]])</f>
        <v>8</v>
      </c>
    </row>
    <row r="15" spans="1:24" ht="57.6" outlineLevel="1" x14ac:dyDescent="0.3">
      <c r="A15" s="220" t="s">
        <v>92</v>
      </c>
      <c r="B15" s="220" t="s">
        <v>77</v>
      </c>
      <c r="C15" s="220" t="s">
        <v>93</v>
      </c>
      <c r="D15" s="220"/>
      <c r="E15" s="215"/>
      <c r="F15" s="215"/>
      <c r="G15" s="216"/>
      <c r="H15" s="216"/>
      <c r="I15" s="217"/>
      <c r="J15" s="218"/>
      <c r="K15" s="180"/>
      <c r="L15" s="180"/>
      <c r="M15" s="260"/>
      <c r="N15" s="264" t="str">
        <f>IF(K15="","",Tabelle124564511129[[#This Row],[Ausmaß]]+0.5-Tabelle124564511129[[#This Row],[PI 1x]]/(Tabelle124564511129[[#This Row],[PI freq]]+1))</f>
        <v/>
      </c>
      <c r="O15" s="283">
        <f>(Tabelle124564511129[[#This Row],[Ausmaß]]+Tabelle124564511129[[#This Row],[Eintrittswahrscheinlichkeit]])/2</f>
        <v>0</v>
      </c>
      <c r="P15" s="263"/>
      <c r="Q15" s="189"/>
      <c r="R15" s="190"/>
      <c r="S15" s="190"/>
      <c r="T15" s="190"/>
      <c r="U15" s="190"/>
      <c r="V15" s="212" t="str">
        <f t="shared" si="0"/>
        <v/>
      </c>
      <c r="W15" s="213">
        <f>COUNTIF(Tabelle124564511129[PI komb],Tabelle124564511129[[#This Row],[PI komb]])</f>
        <v>96</v>
      </c>
      <c r="X15" s="213">
        <f>COUNTIF($V$7:Tabelle124564511129[[#This Row],[PI komb]],Tabelle124564511129[[#This Row],[PI komb]])</f>
        <v>9</v>
      </c>
    </row>
    <row r="16" spans="1:24" ht="28.8" outlineLevel="1" x14ac:dyDescent="0.3">
      <c r="A16" s="220" t="s">
        <v>92</v>
      </c>
      <c r="B16" s="220" t="s">
        <v>77</v>
      </c>
      <c r="C16" s="220" t="s">
        <v>91</v>
      </c>
      <c r="D16" s="220"/>
      <c r="E16" s="215"/>
      <c r="F16" s="215"/>
      <c r="G16" s="216"/>
      <c r="H16" s="216"/>
      <c r="I16" s="217"/>
      <c r="J16" s="218"/>
      <c r="K16" s="180"/>
      <c r="L16" s="180"/>
      <c r="M16" s="260"/>
      <c r="N16" s="264" t="str">
        <f>IF(K16="","",Tabelle124564511129[[#This Row],[Ausmaß]]+0.5-Tabelle124564511129[[#This Row],[PI 1x]]/(Tabelle124564511129[[#This Row],[PI freq]]+1))</f>
        <v/>
      </c>
      <c r="O16" s="283">
        <f>(Tabelle124564511129[[#This Row],[Ausmaß]]+Tabelle124564511129[[#This Row],[Eintrittswahrscheinlichkeit]])/2</f>
        <v>0</v>
      </c>
      <c r="P16" s="263"/>
      <c r="Q16" s="189"/>
      <c r="R16" s="190"/>
      <c r="S16" s="190"/>
      <c r="T16" s="190"/>
      <c r="U16" s="190"/>
      <c r="V16" s="212" t="str">
        <f t="shared" si="0"/>
        <v/>
      </c>
      <c r="W16" s="213">
        <f>COUNTIF(Tabelle124564511129[PI komb],Tabelle124564511129[[#This Row],[PI komb]])</f>
        <v>96</v>
      </c>
      <c r="X16" s="213">
        <f>COUNTIF($V$7:Tabelle124564511129[[#This Row],[PI komb]],Tabelle124564511129[[#This Row],[PI komb]])</f>
        <v>10</v>
      </c>
    </row>
    <row r="17" spans="1:24" ht="28.8" outlineLevel="1" x14ac:dyDescent="0.3">
      <c r="A17" s="214" t="s">
        <v>85</v>
      </c>
      <c r="B17" s="214" t="s">
        <v>84</v>
      </c>
      <c r="C17" s="214" t="s">
        <v>88</v>
      </c>
      <c r="D17" s="214" t="s">
        <v>90</v>
      </c>
      <c r="E17" s="215"/>
      <c r="F17" s="215"/>
      <c r="G17" s="216"/>
      <c r="H17" s="216"/>
      <c r="I17" s="217"/>
      <c r="J17" s="218"/>
      <c r="K17" s="180"/>
      <c r="L17" s="180"/>
      <c r="M17" s="260"/>
      <c r="N17" s="264" t="str">
        <f>IF(K17="","",Tabelle124564511129[[#This Row],[Ausmaß]]+0.5-Tabelle124564511129[[#This Row],[PI 1x]]/(Tabelle124564511129[[#This Row],[PI freq]]+1))</f>
        <v/>
      </c>
      <c r="O17" s="283">
        <f>(Tabelle124564511129[[#This Row],[Ausmaß]]+Tabelle124564511129[[#This Row],[Eintrittswahrscheinlichkeit]])/2</f>
        <v>0</v>
      </c>
      <c r="P17" s="263"/>
      <c r="Q17" s="189"/>
      <c r="R17" s="190"/>
      <c r="S17" s="190"/>
      <c r="T17" s="190"/>
      <c r="U17" s="190"/>
      <c r="V17" s="212" t="str">
        <f t="shared" si="0"/>
        <v/>
      </c>
      <c r="W17" s="213">
        <f>COUNTIF(Tabelle124564511129[PI komb],Tabelle124564511129[[#This Row],[PI komb]])</f>
        <v>96</v>
      </c>
      <c r="X17" s="213">
        <f>COUNTIF($V$7:Tabelle124564511129[[#This Row],[PI komb]],Tabelle124564511129[[#This Row],[PI komb]])</f>
        <v>11</v>
      </c>
    </row>
    <row r="18" spans="1:24" ht="28.8" outlineLevel="1" x14ac:dyDescent="0.3">
      <c r="A18" s="214" t="s">
        <v>85</v>
      </c>
      <c r="B18" s="214" t="s">
        <v>84</v>
      </c>
      <c r="C18" s="214" t="s">
        <v>88</v>
      </c>
      <c r="D18" s="214" t="s">
        <v>89</v>
      </c>
      <c r="E18" s="215"/>
      <c r="F18" s="215"/>
      <c r="G18" s="216"/>
      <c r="H18" s="216"/>
      <c r="I18" s="217"/>
      <c r="J18" s="218"/>
      <c r="K18" s="180"/>
      <c r="L18" s="180"/>
      <c r="M18" s="260"/>
      <c r="N18" s="264" t="str">
        <f>IF(K18="","",Tabelle124564511129[[#This Row],[Ausmaß]]+0.5-Tabelle124564511129[[#This Row],[PI 1x]]/(Tabelle124564511129[[#This Row],[PI freq]]+1))</f>
        <v/>
      </c>
      <c r="O18" s="283">
        <f>(Tabelle124564511129[[#This Row],[Ausmaß]]+Tabelle124564511129[[#This Row],[Eintrittswahrscheinlichkeit]])/2</f>
        <v>0</v>
      </c>
      <c r="P18" s="263"/>
      <c r="Q18" s="189"/>
      <c r="R18" s="190"/>
      <c r="S18" s="190"/>
      <c r="T18" s="190"/>
      <c r="U18" s="190"/>
      <c r="V18" s="212" t="str">
        <f t="shared" si="0"/>
        <v/>
      </c>
      <c r="W18" s="213">
        <f>COUNTIF(Tabelle124564511129[PI komb],Tabelle124564511129[[#This Row],[PI komb]])</f>
        <v>96</v>
      </c>
      <c r="X18" s="213">
        <f>COUNTIF($V$7:Tabelle124564511129[[#This Row],[PI komb]],Tabelle124564511129[[#This Row],[PI komb]])</f>
        <v>12</v>
      </c>
    </row>
    <row r="19" spans="1:24" ht="38.4" customHeight="1" outlineLevel="1" x14ac:dyDescent="0.3">
      <c r="A19" s="214" t="s">
        <v>85</v>
      </c>
      <c r="B19" s="214" t="s">
        <v>84</v>
      </c>
      <c r="C19" s="214" t="s">
        <v>88</v>
      </c>
      <c r="D19" s="214" t="s">
        <v>87</v>
      </c>
      <c r="E19" s="215"/>
      <c r="F19" s="215"/>
      <c r="G19" s="216"/>
      <c r="H19" s="216"/>
      <c r="I19" s="217"/>
      <c r="J19" s="218"/>
      <c r="K19" s="180"/>
      <c r="L19" s="180"/>
      <c r="M19" s="260"/>
      <c r="N19" s="264" t="str">
        <f>IF(K19="","",Tabelle124564511129[[#This Row],[Ausmaß]]+0.5-Tabelle124564511129[[#This Row],[PI 1x]]/(Tabelle124564511129[[#This Row],[PI freq]]+1))</f>
        <v/>
      </c>
      <c r="O19" s="283">
        <f>(Tabelle124564511129[[#This Row],[Ausmaß]]+Tabelle124564511129[[#This Row],[Eintrittswahrscheinlichkeit]])/2</f>
        <v>0</v>
      </c>
      <c r="P19" s="263"/>
      <c r="Q19" s="189"/>
      <c r="R19" s="190"/>
      <c r="S19" s="190"/>
      <c r="T19" s="190"/>
      <c r="U19" s="190"/>
      <c r="V19" s="212" t="str">
        <f t="shared" si="0"/>
        <v/>
      </c>
      <c r="W19" s="213">
        <f>COUNTIF(Tabelle124564511129[PI komb],Tabelle124564511129[[#This Row],[PI komb]])</f>
        <v>96</v>
      </c>
      <c r="X19" s="213">
        <f>COUNTIF($V$7:Tabelle124564511129[[#This Row],[PI komb]],Tabelle124564511129[[#This Row],[PI komb]])</f>
        <v>13</v>
      </c>
    </row>
    <row r="20" spans="1:24" ht="28.8" outlineLevel="1" x14ac:dyDescent="0.3">
      <c r="A20" s="214" t="s">
        <v>85</v>
      </c>
      <c r="B20" s="214" t="s">
        <v>84</v>
      </c>
      <c r="C20" s="214" t="s">
        <v>83</v>
      </c>
      <c r="D20" s="214" t="s">
        <v>86</v>
      </c>
      <c r="E20" s="215"/>
      <c r="F20" s="215"/>
      <c r="G20" s="216"/>
      <c r="H20" s="216"/>
      <c r="I20" s="217"/>
      <c r="J20" s="218"/>
      <c r="K20" s="180"/>
      <c r="L20" s="180"/>
      <c r="M20" s="260"/>
      <c r="N20" s="264" t="str">
        <f>IF(K20="","",Tabelle124564511129[[#This Row],[Ausmaß]]+0.5-Tabelle124564511129[[#This Row],[PI 1x]]/(Tabelle124564511129[[#This Row],[PI freq]]+1))</f>
        <v/>
      </c>
      <c r="O20" s="283">
        <f>(Tabelle124564511129[[#This Row],[Ausmaß]]+Tabelle124564511129[[#This Row],[Eintrittswahrscheinlichkeit]])/2</f>
        <v>0</v>
      </c>
      <c r="P20" s="263"/>
      <c r="Q20" s="189"/>
      <c r="R20" s="190"/>
      <c r="S20" s="190"/>
      <c r="T20" s="190"/>
      <c r="U20" s="190"/>
      <c r="V20" s="212" t="str">
        <f t="shared" si="0"/>
        <v/>
      </c>
      <c r="W20" s="213">
        <f>COUNTIF(Tabelle124564511129[PI komb],Tabelle124564511129[[#This Row],[PI komb]])</f>
        <v>96</v>
      </c>
      <c r="X20" s="213">
        <f>COUNTIF($V$7:Tabelle124564511129[[#This Row],[PI komb]],Tabelle124564511129[[#This Row],[PI komb]])</f>
        <v>14</v>
      </c>
    </row>
    <row r="21" spans="1:24" ht="28.8" outlineLevel="1" x14ac:dyDescent="0.3">
      <c r="A21" s="214" t="s">
        <v>85</v>
      </c>
      <c r="B21" s="214" t="s">
        <v>84</v>
      </c>
      <c r="C21" s="214" t="s">
        <v>83</v>
      </c>
      <c r="D21" s="214" t="s">
        <v>82</v>
      </c>
      <c r="E21" s="215"/>
      <c r="F21" s="215"/>
      <c r="G21" s="216"/>
      <c r="H21" s="216"/>
      <c r="I21" s="217"/>
      <c r="J21" s="218"/>
      <c r="K21" s="180"/>
      <c r="L21" s="180"/>
      <c r="M21" s="260"/>
      <c r="N21" s="264" t="str">
        <f>IF(K21="","",Tabelle124564511129[[#This Row],[Ausmaß]]+0.5-Tabelle124564511129[[#This Row],[PI 1x]]/(Tabelle124564511129[[#This Row],[PI freq]]+1))</f>
        <v/>
      </c>
      <c r="O21" s="283">
        <f>(Tabelle124564511129[[#This Row],[Ausmaß]]+Tabelle124564511129[[#This Row],[Eintrittswahrscheinlichkeit]])/2</f>
        <v>0</v>
      </c>
      <c r="P21" s="263"/>
      <c r="Q21" s="189"/>
      <c r="R21" s="190"/>
      <c r="S21" s="190"/>
      <c r="T21" s="190"/>
      <c r="U21" s="190"/>
      <c r="V21" s="212" t="str">
        <f t="shared" si="0"/>
        <v/>
      </c>
      <c r="W21" s="213">
        <f>COUNTIF(Tabelle124564511129[PI komb],Tabelle124564511129[[#This Row],[PI komb]])</f>
        <v>96</v>
      </c>
      <c r="X21" s="213">
        <f>COUNTIF($V$7:Tabelle124564511129[[#This Row],[PI komb]],Tabelle124564511129[[#This Row],[PI komb]])</f>
        <v>15</v>
      </c>
    </row>
    <row r="22" spans="1:24" ht="43.2" outlineLevel="1" x14ac:dyDescent="0.3">
      <c r="A22" s="220" t="s">
        <v>72</v>
      </c>
      <c r="B22" s="220" t="s">
        <v>71</v>
      </c>
      <c r="C22" s="220" t="s">
        <v>76</v>
      </c>
      <c r="D22" s="220" t="s">
        <v>81</v>
      </c>
      <c r="E22" s="215"/>
      <c r="F22" s="215"/>
      <c r="G22" s="216"/>
      <c r="H22" s="216"/>
      <c r="I22" s="217"/>
      <c r="J22" s="218"/>
      <c r="K22" s="180"/>
      <c r="L22" s="180"/>
      <c r="M22" s="260"/>
      <c r="N22" s="264" t="str">
        <f>IF(K22="","",Tabelle124564511129[[#This Row],[Ausmaß]]+0.5-Tabelle124564511129[[#This Row],[PI 1x]]/(Tabelle124564511129[[#This Row],[PI freq]]+1))</f>
        <v/>
      </c>
      <c r="O22" s="283">
        <f>(Tabelle124564511129[[#This Row],[Ausmaß]]+Tabelle124564511129[[#This Row],[Eintrittswahrscheinlichkeit]])/2</f>
        <v>0</v>
      </c>
      <c r="P22" s="263"/>
      <c r="Q22" s="189"/>
      <c r="R22" s="190"/>
      <c r="S22" s="190"/>
      <c r="T22" s="190"/>
      <c r="U22" s="190"/>
      <c r="V22" s="212" t="str">
        <f t="shared" si="0"/>
        <v/>
      </c>
      <c r="W22" s="213">
        <f>COUNTIF(Tabelle124564511129[PI komb],Tabelle124564511129[[#This Row],[PI komb]])</f>
        <v>96</v>
      </c>
      <c r="X22" s="213">
        <f>COUNTIF($V$7:Tabelle124564511129[[#This Row],[PI komb]],Tabelle124564511129[[#This Row],[PI komb]])</f>
        <v>16</v>
      </c>
    </row>
    <row r="23" spans="1:24" ht="57.6" outlineLevel="1" x14ac:dyDescent="0.3">
      <c r="A23" s="220" t="s">
        <v>72</v>
      </c>
      <c r="B23" s="220" t="s">
        <v>71</v>
      </c>
      <c r="C23" s="220" t="s">
        <v>76</v>
      </c>
      <c r="D23" s="220" t="s">
        <v>80</v>
      </c>
      <c r="E23" s="215"/>
      <c r="F23" s="215"/>
      <c r="G23" s="216"/>
      <c r="H23" s="216"/>
      <c r="I23" s="217"/>
      <c r="J23" s="218"/>
      <c r="K23" s="180"/>
      <c r="L23" s="180"/>
      <c r="M23" s="260"/>
      <c r="N23" s="264" t="str">
        <f>IF(K23="","",Tabelle124564511129[[#This Row],[Ausmaß]]+0.5-Tabelle124564511129[[#This Row],[PI 1x]]/(Tabelle124564511129[[#This Row],[PI freq]]+1))</f>
        <v/>
      </c>
      <c r="O23" s="283">
        <f>(Tabelle124564511129[[#This Row],[Ausmaß]]+Tabelle124564511129[[#This Row],[Eintrittswahrscheinlichkeit]])/2</f>
        <v>0</v>
      </c>
      <c r="P23" s="263"/>
      <c r="Q23" s="189"/>
      <c r="R23" s="190"/>
      <c r="S23" s="190"/>
      <c r="T23" s="190"/>
      <c r="U23" s="190"/>
      <c r="V23" s="212" t="str">
        <f t="shared" si="0"/>
        <v/>
      </c>
      <c r="W23" s="213">
        <f>COUNTIF(Tabelle124564511129[PI komb],Tabelle124564511129[[#This Row],[PI komb]])</f>
        <v>96</v>
      </c>
      <c r="X23" s="213">
        <f>COUNTIF($V$7:Tabelle124564511129[[#This Row],[PI komb]],Tabelle124564511129[[#This Row],[PI komb]])</f>
        <v>17</v>
      </c>
    </row>
    <row r="24" spans="1:24" ht="43.2" outlineLevel="1" x14ac:dyDescent="0.3">
      <c r="A24" s="220" t="s">
        <v>72</v>
      </c>
      <c r="B24" s="220" t="s">
        <v>71</v>
      </c>
      <c r="C24" s="220" t="s">
        <v>76</v>
      </c>
      <c r="D24" s="220" t="s">
        <v>79</v>
      </c>
      <c r="E24" s="215"/>
      <c r="F24" s="215"/>
      <c r="G24" s="216"/>
      <c r="H24" s="216"/>
      <c r="I24" s="217"/>
      <c r="J24" s="218"/>
      <c r="K24" s="180"/>
      <c r="L24" s="180"/>
      <c r="M24" s="260"/>
      <c r="N24" s="264" t="str">
        <f>IF(K24="","",Tabelle124564511129[[#This Row],[Ausmaß]]+0.5-Tabelle124564511129[[#This Row],[PI 1x]]/(Tabelle124564511129[[#This Row],[PI freq]]+1))</f>
        <v/>
      </c>
      <c r="O24" s="283">
        <f>(Tabelle124564511129[[#This Row],[Ausmaß]]+Tabelle124564511129[[#This Row],[Eintrittswahrscheinlichkeit]])/2</f>
        <v>0</v>
      </c>
      <c r="P24" s="263"/>
      <c r="Q24" s="189"/>
      <c r="R24" s="190"/>
      <c r="S24" s="190"/>
      <c r="T24" s="190"/>
      <c r="U24" s="190"/>
      <c r="V24" s="212" t="str">
        <f t="shared" si="0"/>
        <v/>
      </c>
      <c r="W24" s="213">
        <f>COUNTIF(Tabelle124564511129[PI komb],Tabelle124564511129[[#This Row],[PI komb]])</f>
        <v>96</v>
      </c>
      <c r="X24" s="213">
        <f>COUNTIF($V$7:Tabelle124564511129[[#This Row],[PI komb]],Tabelle124564511129[[#This Row],[PI komb]])</f>
        <v>18</v>
      </c>
    </row>
    <row r="25" spans="1:24" ht="43.2" outlineLevel="1" x14ac:dyDescent="0.3">
      <c r="A25" s="220" t="s">
        <v>72</v>
      </c>
      <c r="B25" s="220" t="s">
        <v>71</v>
      </c>
      <c r="C25" s="220" t="s">
        <v>76</v>
      </c>
      <c r="D25" s="220" t="s">
        <v>78</v>
      </c>
      <c r="E25" s="215"/>
      <c r="F25" s="215"/>
      <c r="G25" s="216"/>
      <c r="H25" s="216"/>
      <c r="I25" s="217"/>
      <c r="J25" s="218"/>
      <c r="K25" s="180"/>
      <c r="L25" s="180"/>
      <c r="M25" s="260"/>
      <c r="N25" s="264" t="str">
        <f>IF(K25="","",Tabelle124564511129[[#This Row],[Ausmaß]]+0.5-Tabelle124564511129[[#This Row],[PI 1x]]/(Tabelle124564511129[[#This Row],[PI freq]]+1))</f>
        <v/>
      </c>
      <c r="O25" s="283">
        <f>(Tabelle124564511129[[#This Row],[Ausmaß]]+Tabelle124564511129[[#This Row],[Eintrittswahrscheinlichkeit]])/2</f>
        <v>0</v>
      </c>
      <c r="P25" s="263"/>
      <c r="Q25" s="189"/>
      <c r="R25" s="190"/>
      <c r="S25" s="190"/>
      <c r="T25" s="190"/>
      <c r="U25" s="190"/>
      <c r="V25" s="212" t="str">
        <f t="shared" si="0"/>
        <v/>
      </c>
      <c r="W25" s="213">
        <f>COUNTIF(Tabelle124564511129[PI komb],Tabelle124564511129[[#This Row],[PI komb]])</f>
        <v>96</v>
      </c>
      <c r="X25" s="213">
        <f>COUNTIF($V$7:Tabelle124564511129[[#This Row],[PI komb]],Tabelle124564511129[[#This Row],[PI komb]])</f>
        <v>19</v>
      </c>
    </row>
    <row r="26" spans="1:24" ht="43.2" outlineLevel="1" x14ac:dyDescent="0.3">
      <c r="A26" s="220" t="s">
        <v>72</v>
      </c>
      <c r="B26" s="220" t="s">
        <v>71</v>
      </c>
      <c r="C26" s="220" t="s">
        <v>76</v>
      </c>
      <c r="D26" s="220" t="s">
        <v>77</v>
      </c>
      <c r="E26" s="215"/>
      <c r="F26" s="215"/>
      <c r="G26" s="216"/>
      <c r="H26" s="216"/>
      <c r="I26" s="217"/>
      <c r="J26" s="218"/>
      <c r="K26" s="180"/>
      <c r="L26" s="180"/>
      <c r="M26" s="260"/>
      <c r="N26" s="264" t="str">
        <f>IF(K26="","",Tabelle124564511129[[#This Row],[Ausmaß]]+0.5-Tabelle124564511129[[#This Row],[PI 1x]]/(Tabelle124564511129[[#This Row],[PI freq]]+1))</f>
        <v/>
      </c>
      <c r="O26" s="283">
        <f>(Tabelle124564511129[[#This Row],[Ausmaß]]+Tabelle124564511129[[#This Row],[Eintrittswahrscheinlichkeit]])/2</f>
        <v>0</v>
      </c>
      <c r="P26" s="263"/>
      <c r="Q26" s="189"/>
      <c r="R26" s="190"/>
      <c r="S26" s="190"/>
      <c r="T26" s="190"/>
      <c r="U26" s="190"/>
      <c r="V26" s="212" t="str">
        <f t="shared" si="0"/>
        <v/>
      </c>
      <c r="W26" s="213">
        <f>COUNTIF(Tabelle124564511129[PI komb],Tabelle124564511129[[#This Row],[PI komb]])</f>
        <v>96</v>
      </c>
      <c r="X26" s="213">
        <f>COUNTIF($V$7:Tabelle124564511129[[#This Row],[PI komb]],Tabelle124564511129[[#This Row],[PI komb]])</f>
        <v>20</v>
      </c>
    </row>
    <row r="27" spans="1:24" ht="43.2" outlineLevel="1" x14ac:dyDescent="0.3">
      <c r="A27" s="220" t="s">
        <v>72</v>
      </c>
      <c r="B27" s="220" t="s">
        <v>71</v>
      </c>
      <c r="C27" s="220" t="s">
        <v>76</v>
      </c>
      <c r="D27" s="220" t="s">
        <v>75</v>
      </c>
      <c r="E27" s="215"/>
      <c r="F27" s="215"/>
      <c r="G27" s="216"/>
      <c r="H27" s="216"/>
      <c r="I27" s="217"/>
      <c r="J27" s="218"/>
      <c r="K27" s="180"/>
      <c r="L27" s="180"/>
      <c r="M27" s="260"/>
      <c r="N27" s="264" t="str">
        <f>IF(K27="","",Tabelle124564511129[[#This Row],[Ausmaß]]+0.5-Tabelle124564511129[[#This Row],[PI 1x]]/(Tabelle124564511129[[#This Row],[PI freq]]+1))</f>
        <v/>
      </c>
      <c r="O27" s="283">
        <f>(Tabelle124564511129[[#This Row],[Ausmaß]]+Tabelle124564511129[[#This Row],[Eintrittswahrscheinlichkeit]])/2</f>
        <v>0</v>
      </c>
      <c r="P27" s="263"/>
      <c r="Q27" s="189"/>
      <c r="R27" s="190"/>
      <c r="S27" s="190"/>
      <c r="T27" s="190"/>
      <c r="U27" s="190"/>
      <c r="V27" s="212" t="str">
        <f t="shared" si="0"/>
        <v/>
      </c>
      <c r="W27" s="213">
        <f>COUNTIF(Tabelle124564511129[PI komb],Tabelle124564511129[[#This Row],[PI komb]])</f>
        <v>96</v>
      </c>
      <c r="X27" s="213">
        <f>COUNTIF($V$7:Tabelle124564511129[[#This Row],[PI komb]],Tabelle124564511129[[#This Row],[PI komb]])</f>
        <v>21</v>
      </c>
    </row>
    <row r="28" spans="1:24" ht="43.2" outlineLevel="1" x14ac:dyDescent="0.3">
      <c r="A28" s="220" t="s">
        <v>72</v>
      </c>
      <c r="B28" s="220" t="s">
        <v>71</v>
      </c>
      <c r="C28" s="220" t="s">
        <v>74</v>
      </c>
      <c r="D28" s="220"/>
      <c r="E28" s="215"/>
      <c r="F28" s="215"/>
      <c r="G28" s="216"/>
      <c r="H28" s="216"/>
      <c r="I28" s="217"/>
      <c r="J28" s="218"/>
      <c r="K28" s="180"/>
      <c r="L28" s="180"/>
      <c r="M28" s="260"/>
      <c r="N28" s="264" t="str">
        <f>IF(K28="","",Tabelle124564511129[[#This Row],[Ausmaß]]+0.5-Tabelle124564511129[[#This Row],[PI 1x]]/(Tabelle124564511129[[#This Row],[PI freq]]+1))</f>
        <v/>
      </c>
      <c r="O28" s="283">
        <f>(Tabelle124564511129[[#This Row],[Ausmaß]]+Tabelle124564511129[[#This Row],[Eintrittswahrscheinlichkeit]])/2</f>
        <v>0</v>
      </c>
      <c r="P28" s="263"/>
      <c r="Q28" s="189"/>
      <c r="R28" s="190"/>
      <c r="S28" s="190"/>
      <c r="T28" s="190"/>
      <c r="U28" s="190"/>
      <c r="V28" s="212" t="str">
        <f t="shared" si="0"/>
        <v/>
      </c>
      <c r="W28" s="213">
        <f>COUNTIF(Tabelle124564511129[PI komb],Tabelle124564511129[[#This Row],[PI komb]])</f>
        <v>96</v>
      </c>
      <c r="X28" s="213">
        <f>COUNTIF($V$7:Tabelle124564511129[[#This Row],[PI komb]],Tabelle124564511129[[#This Row],[PI komb]])</f>
        <v>22</v>
      </c>
    </row>
    <row r="29" spans="1:24" ht="57.6" outlineLevel="1" x14ac:dyDescent="0.3">
      <c r="A29" s="220" t="s">
        <v>72</v>
      </c>
      <c r="B29" s="220" t="s">
        <v>71</v>
      </c>
      <c r="C29" s="220" t="s">
        <v>73</v>
      </c>
      <c r="D29" s="220"/>
      <c r="E29" s="215"/>
      <c r="F29" s="215"/>
      <c r="G29" s="216"/>
      <c r="H29" s="216"/>
      <c r="I29" s="217"/>
      <c r="J29" s="218"/>
      <c r="K29" s="180"/>
      <c r="L29" s="180"/>
      <c r="M29" s="260"/>
      <c r="N29" s="264" t="str">
        <f>IF(K29="","",Tabelle124564511129[[#This Row],[Ausmaß]]+0.5-Tabelle124564511129[[#This Row],[PI 1x]]/(Tabelle124564511129[[#This Row],[PI freq]]+1))</f>
        <v/>
      </c>
      <c r="O29" s="283">
        <f>(Tabelle124564511129[[#This Row],[Ausmaß]]+Tabelle124564511129[[#This Row],[Eintrittswahrscheinlichkeit]])/2</f>
        <v>0</v>
      </c>
      <c r="P29" s="263"/>
      <c r="Q29" s="189"/>
      <c r="R29" s="190"/>
      <c r="S29" s="190"/>
      <c r="T29" s="190"/>
      <c r="U29" s="190"/>
      <c r="V29" s="212" t="str">
        <f t="shared" si="0"/>
        <v/>
      </c>
      <c r="W29" s="213">
        <f>COUNTIF(Tabelle124564511129[PI komb],Tabelle124564511129[[#This Row],[PI komb]])</f>
        <v>96</v>
      </c>
      <c r="X29" s="213">
        <f>COUNTIF($V$7:Tabelle124564511129[[#This Row],[PI komb]],Tabelle124564511129[[#This Row],[PI komb]])</f>
        <v>23</v>
      </c>
    </row>
    <row r="30" spans="1:24" ht="72" outlineLevel="1" x14ac:dyDescent="0.3">
      <c r="A30" s="220" t="s">
        <v>72</v>
      </c>
      <c r="B30" s="220" t="s">
        <v>71</v>
      </c>
      <c r="C30" s="220" t="s">
        <v>70</v>
      </c>
      <c r="D30" s="220"/>
      <c r="E30" s="215"/>
      <c r="F30" s="215"/>
      <c r="G30" s="216"/>
      <c r="H30" s="216"/>
      <c r="I30" s="217"/>
      <c r="J30" s="218"/>
      <c r="K30" s="180"/>
      <c r="L30" s="180"/>
      <c r="M30" s="260"/>
      <c r="N30" s="264" t="str">
        <f>IF(K30="","",Tabelle124564511129[[#This Row],[Ausmaß]]+0.5-Tabelle124564511129[[#This Row],[PI 1x]]/(Tabelle124564511129[[#This Row],[PI freq]]+1))</f>
        <v/>
      </c>
      <c r="O30" s="283">
        <f>(Tabelle124564511129[[#This Row],[Ausmaß]]+Tabelle124564511129[[#This Row],[Eintrittswahrscheinlichkeit]])/2</f>
        <v>0</v>
      </c>
      <c r="P30" s="263"/>
      <c r="Q30" s="189"/>
      <c r="R30" s="190"/>
      <c r="S30" s="190"/>
      <c r="T30" s="190"/>
      <c r="U30" s="190"/>
      <c r="V30" s="212" t="str">
        <f t="shared" si="0"/>
        <v/>
      </c>
      <c r="W30" s="213">
        <f>COUNTIF(Tabelle124564511129[PI komb],Tabelle124564511129[[#This Row],[PI komb]])</f>
        <v>96</v>
      </c>
      <c r="X30" s="213">
        <f>COUNTIF($V$7:Tabelle124564511129[[#This Row],[PI komb]],Tabelle124564511129[[#This Row],[PI komb]])</f>
        <v>24</v>
      </c>
    </row>
    <row r="31" spans="1:24" ht="57.6" outlineLevel="1" x14ac:dyDescent="0.3">
      <c r="A31" s="214" t="s">
        <v>67</v>
      </c>
      <c r="B31" s="214" t="s">
        <v>66</v>
      </c>
      <c r="C31" s="214" t="s">
        <v>69</v>
      </c>
      <c r="D31" s="214"/>
      <c r="E31" s="215"/>
      <c r="F31" s="215"/>
      <c r="G31" s="216"/>
      <c r="H31" s="216"/>
      <c r="I31" s="217"/>
      <c r="J31" s="218"/>
      <c r="K31" s="180"/>
      <c r="L31" s="180"/>
      <c r="M31" s="260"/>
      <c r="N31" s="264" t="str">
        <f>IF(K31="","",Tabelle124564511129[[#This Row],[Ausmaß]]+0.5-Tabelle124564511129[[#This Row],[PI 1x]]/(Tabelle124564511129[[#This Row],[PI freq]]+1))</f>
        <v/>
      </c>
      <c r="O31" s="283">
        <f>(Tabelle124564511129[[#This Row],[Ausmaß]]+Tabelle124564511129[[#This Row],[Eintrittswahrscheinlichkeit]])/2</f>
        <v>0</v>
      </c>
      <c r="P31" s="263"/>
      <c r="Q31" s="189"/>
      <c r="R31" s="190"/>
      <c r="S31" s="190"/>
      <c r="T31" s="190"/>
      <c r="U31" s="190"/>
      <c r="V31" s="212" t="str">
        <f t="shared" si="0"/>
        <v/>
      </c>
      <c r="W31" s="213">
        <f>COUNTIF(Tabelle124564511129[PI komb],Tabelle124564511129[[#This Row],[PI komb]])</f>
        <v>96</v>
      </c>
      <c r="X31" s="213">
        <f>COUNTIF($V$7:Tabelle124564511129[[#This Row],[PI komb]],Tabelle124564511129[[#This Row],[PI komb]])</f>
        <v>25</v>
      </c>
    </row>
    <row r="32" spans="1:24" ht="72" outlineLevel="1" x14ac:dyDescent="0.3">
      <c r="A32" s="214" t="s">
        <v>67</v>
      </c>
      <c r="B32" s="214" t="s">
        <v>66</v>
      </c>
      <c r="C32" s="214" t="s">
        <v>68</v>
      </c>
      <c r="D32" s="214"/>
      <c r="E32" s="215"/>
      <c r="F32" s="215"/>
      <c r="G32" s="216"/>
      <c r="H32" s="216"/>
      <c r="I32" s="217"/>
      <c r="J32" s="218"/>
      <c r="K32" s="180"/>
      <c r="L32" s="180"/>
      <c r="M32" s="260"/>
      <c r="N32" s="264" t="str">
        <f>IF(K32="","",Tabelle124564511129[[#This Row],[Ausmaß]]+0.5-Tabelle124564511129[[#This Row],[PI 1x]]/(Tabelle124564511129[[#This Row],[PI freq]]+1))</f>
        <v/>
      </c>
      <c r="O32" s="283">
        <f>(Tabelle124564511129[[#This Row],[Ausmaß]]+Tabelle124564511129[[#This Row],[Eintrittswahrscheinlichkeit]])/2</f>
        <v>0</v>
      </c>
      <c r="P32" s="263"/>
      <c r="Q32" s="189"/>
      <c r="R32" s="190"/>
      <c r="S32" s="190"/>
      <c r="T32" s="190"/>
      <c r="U32" s="190"/>
      <c r="V32" s="212" t="str">
        <f t="shared" si="0"/>
        <v/>
      </c>
      <c r="W32" s="213">
        <f>COUNTIF(Tabelle124564511129[PI komb],Tabelle124564511129[[#This Row],[PI komb]])</f>
        <v>96</v>
      </c>
      <c r="X32" s="213">
        <f>COUNTIF($V$7:Tabelle124564511129[[#This Row],[PI komb]],Tabelle124564511129[[#This Row],[PI komb]])</f>
        <v>26</v>
      </c>
    </row>
    <row r="33" spans="1:24" ht="28.8" outlineLevel="1" x14ac:dyDescent="0.3">
      <c r="A33" s="214" t="s">
        <v>67</v>
      </c>
      <c r="B33" s="214" t="s">
        <v>66</v>
      </c>
      <c r="C33" s="214" t="s">
        <v>65</v>
      </c>
      <c r="D33" s="214"/>
      <c r="E33" s="215"/>
      <c r="F33" s="215"/>
      <c r="G33" s="216"/>
      <c r="H33" s="216"/>
      <c r="I33" s="217"/>
      <c r="J33" s="218"/>
      <c r="K33" s="180"/>
      <c r="L33" s="180"/>
      <c r="M33" s="260"/>
      <c r="N33" s="264" t="str">
        <f>IF(K33="","",Tabelle124564511129[[#This Row],[Ausmaß]]+0.5-Tabelle124564511129[[#This Row],[PI 1x]]/(Tabelle124564511129[[#This Row],[PI freq]]+1))</f>
        <v/>
      </c>
      <c r="O33" s="283">
        <f>(Tabelle124564511129[[#This Row],[Ausmaß]]+Tabelle124564511129[[#This Row],[Eintrittswahrscheinlichkeit]])/2</f>
        <v>0</v>
      </c>
      <c r="P33" s="263"/>
      <c r="Q33" s="189"/>
      <c r="R33" s="190"/>
      <c r="S33" s="190"/>
      <c r="T33" s="190"/>
      <c r="U33" s="190"/>
      <c r="V33" s="212" t="str">
        <f t="shared" si="0"/>
        <v/>
      </c>
      <c r="W33" s="213">
        <f>COUNTIF(Tabelle124564511129[PI komb],Tabelle124564511129[[#This Row],[PI komb]])</f>
        <v>96</v>
      </c>
      <c r="X33" s="213">
        <f>COUNTIF($V$7:Tabelle124564511129[[#This Row],[PI komb]],Tabelle124564511129[[#This Row],[PI komb]])</f>
        <v>27</v>
      </c>
    </row>
    <row r="34" spans="1:24" ht="25.2" customHeight="1" thickBot="1" x14ac:dyDescent="0.35">
      <c r="A34" s="50" t="s">
        <v>134</v>
      </c>
      <c r="B34" s="50"/>
      <c r="C34" s="49"/>
      <c r="D34" s="50"/>
      <c r="E34" s="49"/>
      <c r="F34" s="49"/>
      <c r="G34" s="49"/>
      <c r="H34" s="168"/>
      <c r="I34" s="49"/>
      <c r="J34" s="50"/>
      <c r="K34" s="50"/>
      <c r="L34" s="49"/>
      <c r="M34" s="50"/>
      <c r="N34" s="254" t="str">
        <f>IF(K34="","",Tabelle124564511129[[#This Row],[Ausmaß]]+0.5-Tabelle124564511129[[#This Row],[PI 1x]]/(Tabelle124564511129[[#This Row],[PI freq]]+1))</f>
        <v/>
      </c>
      <c r="O34" s="254"/>
      <c r="P34" s="254"/>
      <c r="Q34" s="49"/>
      <c r="R34" s="49"/>
      <c r="S34" s="49"/>
      <c r="T34" s="168"/>
      <c r="U34" s="251"/>
      <c r="V34" s="212" t="str">
        <f t="shared" si="0"/>
        <v/>
      </c>
      <c r="W34" s="213">
        <f>COUNTIF(Tabelle124564511129[PI komb],Tabelle124564511129[[#This Row],[PI komb]])</f>
        <v>96</v>
      </c>
      <c r="X34" s="213">
        <f>COUNTIF($V$7:Tabelle124564511129[[#This Row],[PI komb]],Tabelle124564511129[[#This Row],[PI komb]])</f>
        <v>28</v>
      </c>
    </row>
    <row r="35" spans="1:24" ht="29.4" outlineLevel="1" thickTop="1" x14ac:dyDescent="0.3">
      <c r="A35" s="220" t="s">
        <v>60</v>
      </c>
      <c r="B35" s="220" t="s">
        <v>59</v>
      </c>
      <c r="C35" s="220" t="s">
        <v>62</v>
      </c>
      <c r="D35" s="220" t="s">
        <v>57</v>
      </c>
      <c r="E35" s="215"/>
      <c r="F35" s="215"/>
      <c r="G35" s="216"/>
      <c r="H35" s="216"/>
      <c r="I35" s="217"/>
      <c r="J35" s="218"/>
      <c r="K35" s="180"/>
      <c r="L35" s="180"/>
      <c r="M35" s="260"/>
      <c r="N35" s="264" t="str">
        <f>IF(K35="","",Tabelle124564511129[[#This Row],[Ausmaß]]+0.5-Tabelle124564511129[[#This Row],[PI 1x]]/(Tabelle124564511129[[#This Row],[PI freq]]+1))</f>
        <v/>
      </c>
      <c r="O35" s="283">
        <f>(Tabelle124564511129[[#This Row],[Ausmaß]]+Tabelle124564511129[[#This Row],[Eintrittswahrscheinlichkeit]])/2</f>
        <v>0</v>
      </c>
      <c r="P35" s="263"/>
      <c r="Q35" s="186"/>
      <c r="R35" s="187"/>
      <c r="S35" s="187"/>
      <c r="T35" s="187"/>
      <c r="U35" s="187"/>
      <c r="V35" s="212" t="str">
        <f t="shared" si="0"/>
        <v/>
      </c>
      <c r="W35" s="213">
        <f>COUNTIF(Tabelle124564511129[PI komb],Tabelle124564511129[[#This Row],[PI komb]])</f>
        <v>96</v>
      </c>
      <c r="X35" s="213">
        <f>COUNTIF($V$7:Tabelle124564511129[[#This Row],[PI komb]],Tabelle124564511129[[#This Row],[PI komb]])</f>
        <v>29</v>
      </c>
    </row>
    <row r="36" spans="1:24" ht="28.8" outlineLevel="1" x14ac:dyDescent="0.3">
      <c r="A36" s="220" t="s">
        <v>60</v>
      </c>
      <c r="B36" s="220" t="s">
        <v>59</v>
      </c>
      <c r="C36" s="220" t="s">
        <v>62</v>
      </c>
      <c r="D36" s="220" t="s">
        <v>56</v>
      </c>
      <c r="E36" s="215"/>
      <c r="F36" s="215"/>
      <c r="G36" s="216"/>
      <c r="H36" s="216"/>
      <c r="I36" s="217"/>
      <c r="J36" s="218"/>
      <c r="K36" s="180"/>
      <c r="L36" s="180"/>
      <c r="M36" s="219"/>
      <c r="N36" s="264" t="str">
        <f>IF(K36="","",Tabelle124564511129[[#This Row],[Ausmaß]]+0.5-Tabelle124564511129[[#This Row],[PI 1x]]/(Tabelle124564511129[[#This Row],[PI freq]]+1))</f>
        <v/>
      </c>
      <c r="O36" s="283">
        <f>(Tabelle124564511129[[#This Row],[Ausmaß]]+Tabelle124564511129[[#This Row],[Eintrittswahrscheinlichkeit]])/2</f>
        <v>0</v>
      </c>
      <c r="P36" s="263"/>
      <c r="Q36" s="189"/>
      <c r="R36" s="190"/>
      <c r="S36" s="190"/>
      <c r="T36" s="190"/>
      <c r="U36" s="190"/>
      <c r="V36" s="212" t="str">
        <f t="shared" si="0"/>
        <v/>
      </c>
      <c r="W36" s="213">
        <f>COUNTIF(Tabelle124564511129[PI komb],Tabelle124564511129[[#This Row],[PI komb]])</f>
        <v>96</v>
      </c>
      <c r="X36" s="213">
        <f>COUNTIF($V$7:Tabelle124564511129[[#This Row],[PI komb]],Tabelle124564511129[[#This Row],[PI komb]])</f>
        <v>30</v>
      </c>
    </row>
    <row r="37" spans="1:24" ht="28.8" outlineLevel="1" x14ac:dyDescent="0.3">
      <c r="A37" s="220" t="s">
        <v>60</v>
      </c>
      <c r="B37" s="220" t="s">
        <v>59</v>
      </c>
      <c r="C37" s="220" t="s">
        <v>62</v>
      </c>
      <c r="D37" s="220" t="s">
        <v>55</v>
      </c>
      <c r="E37" s="215"/>
      <c r="F37" s="215"/>
      <c r="G37" s="216"/>
      <c r="H37" s="216"/>
      <c r="I37" s="217"/>
      <c r="J37" s="218"/>
      <c r="K37" s="180"/>
      <c r="L37" s="180"/>
      <c r="M37" s="219"/>
      <c r="N37" s="264" t="str">
        <f>IF(K37="","",Tabelle124564511129[[#This Row],[Ausmaß]]+0.5-Tabelle124564511129[[#This Row],[PI 1x]]/(Tabelle124564511129[[#This Row],[PI freq]]+1))</f>
        <v/>
      </c>
      <c r="O37" s="283">
        <f>(Tabelle124564511129[[#This Row],[Ausmaß]]+Tabelle124564511129[[#This Row],[Eintrittswahrscheinlichkeit]])/2</f>
        <v>0</v>
      </c>
      <c r="P37" s="263"/>
      <c r="Q37" s="189"/>
      <c r="R37" s="190"/>
      <c r="S37" s="190"/>
      <c r="T37" s="190"/>
      <c r="U37" s="190"/>
      <c r="V37" s="212" t="str">
        <f t="shared" si="0"/>
        <v/>
      </c>
      <c r="W37" s="213">
        <f>COUNTIF(Tabelle124564511129[PI komb],Tabelle124564511129[[#This Row],[PI komb]])</f>
        <v>96</v>
      </c>
      <c r="X37" s="213">
        <f>COUNTIF($V$7:Tabelle124564511129[[#This Row],[PI komb]],Tabelle124564511129[[#This Row],[PI komb]])</f>
        <v>31</v>
      </c>
    </row>
    <row r="38" spans="1:24" ht="28.8" outlineLevel="1" x14ac:dyDescent="0.3">
      <c r="A38" s="220" t="s">
        <v>60</v>
      </c>
      <c r="B38" s="220" t="s">
        <v>59</v>
      </c>
      <c r="C38" s="220" t="s">
        <v>62</v>
      </c>
      <c r="D38" s="220" t="s">
        <v>54</v>
      </c>
      <c r="E38" s="215"/>
      <c r="F38" s="215"/>
      <c r="G38" s="216"/>
      <c r="H38" s="216"/>
      <c r="I38" s="217"/>
      <c r="J38" s="218"/>
      <c r="K38" s="180"/>
      <c r="L38" s="180"/>
      <c r="M38" s="219"/>
      <c r="N38" s="264" t="str">
        <f>IF(K38="","",Tabelle124564511129[[#This Row],[Ausmaß]]+0.5-Tabelle124564511129[[#This Row],[PI 1x]]/(Tabelle124564511129[[#This Row],[PI freq]]+1))</f>
        <v/>
      </c>
      <c r="O38" s="283">
        <f>(Tabelle124564511129[[#This Row],[Ausmaß]]+Tabelle124564511129[[#This Row],[Eintrittswahrscheinlichkeit]])/2</f>
        <v>0</v>
      </c>
      <c r="P38" s="263"/>
      <c r="Q38" s="189"/>
      <c r="R38" s="190"/>
      <c r="S38" s="190"/>
      <c r="T38" s="190"/>
      <c r="U38" s="190"/>
      <c r="V38" s="212" t="str">
        <f t="shared" si="0"/>
        <v/>
      </c>
      <c r="W38" s="213">
        <f>COUNTIF(Tabelle124564511129[PI komb],Tabelle124564511129[[#This Row],[PI komb]])</f>
        <v>96</v>
      </c>
      <c r="X38" s="213">
        <f>COUNTIF($V$7:Tabelle124564511129[[#This Row],[PI komb]],Tabelle124564511129[[#This Row],[PI komb]])</f>
        <v>32</v>
      </c>
    </row>
    <row r="39" spans="1:24" ht="86.4" outlineLevel="1" x14ac:dyDescent="0.3">
      <c r="A39" s="220" t="s">
        <v>60</v>
      </c>
      <c r="B39" s="220" t="s">
        <v>59</v>
      </c>
      <c r="C39" s="220" t="s">
        <v>62</v>
      </c>
      <c r="D39" s="220" t="s">
        <v>64</v>
      </c>
      <c r="E39" s="215"/>
      <c r="F39" s="215"/>
      <c r="G39" s="216"/>
      <c r="H39" s="216"/>
      <c r="I39" s="217"/>
      <c r="J39" s="218"/>
      <c r="K39" s="180"/>
      <c r="L39" s="180"/>
      <c r="M39" s="219"/>
      <c r="N39" s="264" t="str">
        <f>IF(K39="","",Tabelle124564511129[[#This Row],[Ausmaß]]+0.5-Tabelle124564511129[[#This Row],[PI 1x]]/(Tabelle124564511129[[#This Row],[PI freq]]+1))</f>
        <v/>
      </c>
      <c r="O39" s="283">
        <f>(Tabelle124564511129[[#This Row],[Ausmaß]]+Tabelle124564511129[[#This Row],[Eintrittswahrscheinlichkeit]])/2</f>
        <v>0</v>
      </c>
      <c r="P39" s="263"/>
      <c r="Q39" s="189"/>
      <c r="R39" s="190"/>
      <c r="S39" s="190"/>
      <c r="T39" s="190"/>
      <c r="U39" s="190"/>
      <c r="V39" s="212" t="str">
        <f t="shared" si="0"/>
        <v/>
      </c>
      <c r="W39" s="213">
        <f>COUNTIF(Tabelle124564511129[PI komb],Tabelle124564511129[[#This Row],[PI komb]])</f>
        <v>96</v>
      </c>
      <c r="X39" s="213">
        <f>COUNTIF($V$7:Tabelle124564511129[[#This Row],[PI komb]],Tabelle124564511129[[#This Row],[PI komb]])</f>
        <v>33</v>
      </c>
    </row>
    <row r="40" spans="1:24" ht="72" outlineLevel="1" x14ac:dyDescent="0.3">
      <c r="A40" s="220" t="s">
        <v>60</v>
      </c>
      <c r="B40" s="220" t="s">
        <v>59</v>
      </c>
      <c r="C40" s="220" t="s">
        <v>62</v>
      </c>
      <c r="D40" s="220" t="s">
        <v>63</v>
      </c>
      <c r="E40" s="215"/>
      <c r="F40" s="215"/>
      <c r="G40" s="216"/>
      <c r="H40" s="216"/>
      <c r="I40" s="217"/>
      <c r="J40" s="218"/>
      <c r="K40" s="180"/>
      <c r="L40" s="180"/>
      <c r="M40" s="219"/>
      <c r="N40" s="264" t="str">
        <f>IF(K40="","",Tabelle124564511129[[#This Row],[Ausmaß]]+0.5-Tabelle124564511129[[#This Row],[PI 1x]]/(Tabelle124564511129[[#This Row],[PI freq]]+1))</f>
        <v/>
      </c>
      <c r="O40" s="283">
        <f>(Tabelle124564511129[[#This Row],[Ausmaß]]+Tabelle124564511129[[#This Row],[Eintrittswahrscheinlichkeit]])/2</f>
        <v>0</v>
      </c>
      <c r="P40" s="263"/>
      <c r="Q40" s="189"/>
      <c r="R40" s="190"/>
      <c r="S40" s="190"/>
      <c r="T40" s="190"/>
      <c r="U40" s="190"/>
      <c r="V40" s="212" t="str">
        <f t="shared" si="0"/>
        <v/>
      </c>
      <c r="W40" s="213">
        <f>COUNTIF(Tabelle124564511129[PI komb],Tabelle124564511129[[#This Row],[PI komb]])</f>
        <v>96</v>
      </c>
      <c r="X40" s="213">
        <f>COUNTIF($V$7:Tabelle124564511129[[#This Row],[PI komb]],Tabelle124564511129[[#This Row],[PI komb]])</f>
        <v>34</v>
      </c>
    </row>
    <row r="41" spans="1:24" ht="28.8" outlineLevel="1" x14ac:dyDescent="0.3">
      <c r="A41" s="220" t="s">
        <v>60</v>
      </c>
      <c r="B41" s="220" t="s">
        <v>59</v>
      </c>
      <c r="C41" s="220" t="s">
        <v>62</v>
      </c>
      <c r="D41" s="220" t="s">
        <v>51</v>
      </c>
      <c r="E41" s="215"/>
      <c r="F41" s="215"/>
      <c r="G41" s="216"/>
      <c r="H41" s="216"/>
      <c r="I41" s="217"/>
      <c r="J41" s="218"/>
      <c r="K41" s="180"/>
      <c r="L41" s="180"/>
      <c r="M41" s="219"/>
      <c r="N41" s="264" t="str">
        <f>IF(K41="","",Tabelle124564511129[[#This Row],[Ausmaß]]+0.5-Tabelle124564511129[[#This Row],[PI 1x]]/(Tabelle124564511129[[#This Row],[PI freq]]+1))</f>
        <v/>
      </c>
      <c r="O41" s="283">
        <f>(Tabelle124564511129[[#This Row],[Ausmaß]]+Tabelle124564511129[[#This Row],[Eintrittswahrscheinlichkeit]])/2</f>
        <v>0</v>
      </c>
      <c r="P41" s="263"/>
      <c r="Q41" s="189"/>
      <c r="R41" s="190"/>
      <c r="S41" s="190"/>
      <c r="T41" s="190"/>
      <c r="U41" s="190"/>
      <c r="V41" s="212" t="str">
        <f t="shared" si="0"/>
        <v/>
      </c>
      <c r="W41" s="213">
        <f>COUNTIF(Tabelle124564511129[PI komb],Tabelle124564511129[[#This Row],[PI komb]])</f>
        <v>96</v>
      </c>
      <c r="X41" s="213">
        <f>COUNTIF($V$7:Tabelle124564511129[[#This Row],[PI komb]],Tabelle124564511129[[#This Row],[PI komb]])</f>
        <v>35</v>
      </c>
    </row>
    <row r="42" spans="1:24" ht="28.8" outlineLevel="1" x14ac:dyDescent="0.3">
      <c r="A42" s="220" t="s">
        <v>60</v>
      </c>
      <c r="B42" s="220" t="s">
        <v>59</v>
      </c>
      <c r="C42" s="220" t="s">
        <v>62</v>
      </c>
      <c r="D42" s="220" t="s">
        <v>19</v>
      </c>
      <c r="E42" s="215"/>
      <c r="F42" s="215"/>
      <c r="G42" s="216"/>
      <c r="H42" s="216"/>
      <c r="I42" s="217"/>
      <c r="J42" s="218"/>
      <c r="K42" s="180"/>
      <c r="L42" s="180"/>
      <c r="M42" s="219"/>
      <c r="N42" s="264" t="str">
        <f>IF(K42="","",Tabelle124564511129[[#This Row],[Ausmaß]]+0.5-Tabelle124564511129[[#This Row],[PI 1x]]/(Tabelle124564511129[[#This Row],[PI freq]]+1))</f>
        <v/>
      </c>
      <c r="O42" s="283">
        <f>(Tabelle124564511129[[#This Row],[Ausmaß]]+Tabelle124564511129[[#This Row],[Eintrittswahrscheinlichkeit]])/2</f>
        <v>0</v>
      </c>
      <c r="P42" s="263"/>
      <c r="Q42" s="189"/>
      <c r="R42" s="190"/>
      <c r="S42" s="190"/>
      <c r="T42" s="190"/>
      <c r="U42" s="190"/>
      <c r="V42" s="212" t="str">
        <f t="shared" si="0"/>
        <v/>
      </c>
      <c r="W42" s="213">
        <f>COUNTIF(Tabelle124564511129[PI komb],Tabelle124564511129[[#This Row],[PI komb]])</f>
        <v>96</v>
      </c>
      <c r="X42" s="213">
        <f>COUNTIF($V$7:Tabelle124564511129[[#This Row],[PI komb]],Tabelle124564511129[[#This Row],[PI komb]])</f>
        <v>36</v>
      </c>
    </row>
    <row r="43" spans="1:24" ht="57.6" outlineLevel="1" x14ac:dyDescent="0.3">
      <c r="A43" s="220" t="s">
        <v>60</v>
      </c>
      <c r="B43" s="220" t="s">
        <v>59</v>
      </c>
      <c r="C43" s="220" t="s">
        <v>61</v>
      </c>
      <c r="D43" s="220" t="s">
        <v>49</v>
      </c>
      <c r="E43" s="215"/>
      <c r="F43" s="215"/>
      <c r="G43" s="216"/>
      <c r="H43" s="216"/>
      <c r="I43" s="217"/>
      <c r="J43" s="218"/>
      <c r="K43" s="180"/>
      <c r="L43" s="180"/>
      <c r="M43" s="219"/>
      <c r="N43" s="264" t="str">
        <f>IF(K43="","",Tabelle124564511129[[#This Row],[Ausmaß]]+0.5-Tabelle124564511129[[#This Row],[PI 1x]]/(Tabelle124564511129[[#This Row],[PI freq]]+1))</f>
        <v/>
      </c>
      <c r="O43" s="283">
        <f>(Tabelle124564511129[[#This Row],[Ausmaß]]+Tabelle124564511129[[#This Row],[Eintrittswahrscheinlichkeit]])/2</f>
        <v>0</v>
      </c>
      <c r="P43" s="263"/>
      <c r="Q43" s="189"/>
      <c r="R43" s="190"/>
      <c r="S43" s="190"/>
      <c r="T43" s="190"/>
      <c r="U43" s="190"/>
      <c r="V43" s="212" t="str">
        <f t="shared" si="0"/>
        <v/>
      </c>
      <c r="W43" s="213">
        <f>COUNTIF(Tabelle124564511129[PI komb],Tabelle124564511129[[#This Row],[PI komb]])</f>
        <v>96</v>
      </c>
      <c r="X43" s="213">
        <f>COUNTIF($V$7:Tabelle124564511129[[#This Row],[PI komb]],Tabelle124564511129[[#This Row],[PI komb]])</f>
        <v>37</v>
      </c>
    </row>
    <row r="44" spans="1:24" ht="57.6" outlineLevel="1" x14ac:dyDescent="0.3">
      <c r="A44" s="220" t="s">
        <v>60</v>
      </c>
      <c r="B44" s="220" t="s">
        <v>59</v>
      </c>
      <c r="C44" s="220" t="s">
        <v>61</v>
      </c>
      <c r="D44" s="220" t="s">
        <v>48</v>
      </c>
      <c r="E44" s="215"/>
      <c r="F44" s="215"/>
      <c r="G44" s="216"/>
      <c r="H44" s="216"/>
      <c r="I44" s="217"/>
      <c r="J44" s="218"/>
      <c r="K44" s="180"/>
      <c r="L44" s="180"/>
      <c r="M44" s="219"/>
      <c r="N44" s="264" t="str">
        <f>IF(K44="","",Tabelle124564511129[[#This Row],[Ausmaß]]+0.5-Tabelle124564511129[[#This Row],[PI 1x]]/(Tabelle124564511129[[#This Row],[PI freq]]+1))</f>
        <v/>
      </c>
      <c r="O44" s="283">
        <f>(Tabelle124564511129[[#This Row],[Ausmaß]]+Tabelle124564511129[[#This Row],[Eintrittswahrscheinlichkeit]])/2</f>
        <v>0</v>
      </c>
      <c r="P44" s="263"/>
      <c r="Q44" s="189"/>
      <c r="R44" s="190"/>
      <c r="S44" s="190"/>
      <c r="T44" s="190"/>
      <c r="U44" s="190"/>
      <c r="V44" s="212" t="str">
        <f t="shared" si="0"/>
        <v/>
      </c>
      <c r="W44" s="213">
        <f>COUNTIF(Tabelle124564511129[PI komb],Tabelle124564511129[[#This Row],[PI komb]])</f>
        <v>96</v>
      </c>
      <c r="X44" s="213">
        <f>COUNTIF($V$7:Tabelle124564511129[[#This Row],[PI komb]],Tabelle124564511129[[#This Row],[PI komb]])</f>
        <v>38</v>
      </c>
    </row>
    <row r="45" spans="1:24" ht="57.6" outlineLevel="1" x14ac:dyDescent="0.3">
      <c r="A45" s="220" t="s">
        <v>60</v>
      </c>
      <c r="B45" s="220" t="s">
        <v>59</v>
      </c>
      <c r="C45" s="220" t="s">
        <v>61</v>
      </c>
      <c r="D45" s="220" t="s">
        <v>47</v>
      </c>
      <c r="E45" s="215"/>
      <c r="F45" s="215"/>
      <c r="G45" s="216"/>
      <c r="H45" s="216"/>
      <c r="I45" s="217"/>
      <c r="J45" s="218"/>
      <c r="K45" s="221"/>
      <c r="L45" s="221"/>
      <c r="M45" s="222"/>
      <c r="N45" s="264" t="str">
        <f>IF(K45="","",Tabelle124564511129[[#This Row],[Ausmaß]]+0.5-Tabelle124564511129[[#This Row],[PI 1x]]/(Tabelle124564511129[[#This Row],[PI freq]]+1))</f>
        <v/>
      </c>
      <c r="O45" s="283">
        <f>(Tabelle124564511129[[#This Row],[Ausmaß]]+Tabelle124564511129[[#This Row],[Eintrittswahrscheinlichkeit]])/2</f>
        <v>0</v>
      </c>
      <c r="P45" s="263"/>
      <c r="Q45" s="189"/>
      <c r="R45" s="190"/>
      <c r="S45" s="190"/>
      <c r="T45" s="190"/>
      <c r="U45" s="190"/>
      <c r="V45" s="212" t="str">
        <f t="shared" si="0"/>
        <v/>
      </c>
      <c r="W45" s="213">
        <f>COUNTIF(Tabelle124564511129[PI komb],Tabelle124564511129[[#This Row],[PI komb]])</f>
        <v>96</v>
      </c>
      <c r="X45" s="213">
        <f>COUNTIF($V$7:Tabelle124564511129[[#This Row],[PI komb]],Tabelle124564511129[[#This Row],[PI komb]])</f>
        <v>39</v>
      </c>
    </row>
    <row r="46" spans="1:24" ht="57.6" outlineLevel="1" x14ac:dyDescent="0.3">
      <c r="A46" s="220" t="s">
        <v>60</v>
      </c>
      <c r="B46" s="220" t="s">
        <v>59</v>
      </c>
      <c r="C46" s="220" t="s">
        <v>61</v>
      </c>
      <c r="D46" s="220" t="s">
        <v>46</v>
      </c>
      <c r="E46" s="215"/>
      <c r="F46" s="215"/>
      <c r="G46" s="216"/>
      <c r="H46" s="216"/>
      <c r="I46" s="217"/>
      <c r="J46" s="218"/>
      <c r="K46" s="180"/>
      <c r="L46" s="180"/>
      <c r="M46" s="219"/>
      <c r="N46" s="264" t="str">
        <f>IF(K46="","",Tabelle124564511129[[#This Row],[Ausmaß]]+0.5-Tabelle124564511129[[#This Row],[PI 1x]]/(Tabelle124564511129[[#This Row],[PI freq]]+1))</f>
        <v/>
      </c>
      <c r="O46" s="283">
        <f>(Tabelle124564511129[[#This Row],[Ausmaß]]+Tabelle124564511129[[#This Row],[Eintrittswahrscheinlichkeit]])/2</f>
        <v>0</v>
      </c>
      <c r="P46" s="263"/>
      <c r="Q46" s="189"/>
      <c r="R46" s="190"/>
      <c r="S46" s="190"/>
      <c r="T46" s="190"/>
      <c r="U46" s="190"/>
      <c r="V46" s="212" t="str">
        <f t="shared" si="0"/>
        <v/>
      </c>
      <c r="W46" s="213">
        <f>COUNTIF(Tabelle124564511129[PI komb],Tabelle124564511129[[#This Row],[PI komb]])</f>
        <v>96</v>
      </c>
      <c r="X46" s="213">
        <f>COUNTIF($V$7:Tabelle124564511129[[#This Row],[PI komb]],Tabelle124564511129[[#This Row],[PI komb]])</f>
        <v>40</v>
      </c>
    </row>
    <row r="47" spans="1:24" ht="57.6" outlineLevel="1" x14ac:dyDescent="0.3">
      <c r="A47" s="220" t="s">
        <v>60</v>
      </c>
      <c r="B47" s="220" t="s">
        <v>59</v>
      </c>
      <c r="C47" s="220" t="s">
        <v>61</v>
      </c>
      <c r="D47" s="220" t="s">
        <v>44</v>
      </c>
      <c r="E47" s="215"/>
      <c r="F47" s="215"/>
      <c r="G47" s="216"/>
      <c r="H47" s="216"/>
      <c r="I47" s="217"/>
      <c r="J47" s="218"/>
      <c r="K47" s="180"/>
      <c r="L47" s="180"/>
      <c r="M47" s="219"/>
      <c r="N47" s="264" t="str">
        <f>IF(K47="","",Tabelle124564511129[[#This Row],[Ausmaß]]+0.5-Tabelle124564511129[[#This Row],[PI 1x]]/(Tabelle124564511129[[#This Row],[PI freq]]+1))</f>
        <v/>
      </c>
      <c r="O47" s="283">
        <f>(Tabelle124564511129[[#This Row],[Ausmaß]]+Tabelle124564511129[[#This Row],[Eintrittswahrscheinlichkeit]])/2</f>
        <v>0</v>
      </c>
      <c r="P47" s="263"/>
      <c r="Q47" s="189"/>
      <c r="R47" s="190"/>
      <c r="S47" s="190"/>
      <c r="T47" s="190"/>
      <c r="U47" s="190"/>
      <c r="V47" s="212" t="str">
        <f t="shared" si="0"/>
        <v/>
      </c>
      <c r="W47" s="213">
        <f>COUNTIF(Tabelle124564511129[PI komb],Tabelle124564511129[[#This Row],[PI komb]])</f>
        <v>96</v>
      </c>
      <c r="X47" s="213">
        <f>COUNTIF($V$7:Tabelle124564511129[[#This Row],[PI komb]],Tabelle124564511129[[#This Row],[PI komb]])</f>
        <v>41</v>
      </c>
    </row>
    <row r="48" spans="1:24" ht="43.2" outlineLevel="1" x14ac:dyDescent="0.3">
      <c r="A48" s="220" t="s">
        <v>60</v>
      </c>
      <c r="B48" s="220" t="s">
        <v>59</v>
      </c>
      <c r="C48" s="220" t="s">
        <v>58</v>
      </c>
      <c r="D48" s="220" t="s">
        <v>43</v>
      </c>
      <c r="E48" s="215"/>
      <c r="F48" s="215"/>
      <c r="G48" s="216"/>
      <c r="H48" s="216"/>
      <c r="I48" s="217"/>
      <c r="J48" s="218"/>
      <c r="K48" s="180"/>
      <c r="L48" s="180"/>
      <c r="M48" s="219"/>
      <c r="N48" s="264" t="str">
        <f>IF(K48="","",Tabelle124564511129[[#This Row],[Ausmaß]]+0.5-Tabelle124564511129[[#This Row],[PI 1x]]/(Tabelle124564511129[[#This Row],[PI freq]]+1))</f>
        <v/>
      </c>
      <c r="O48" s="283">
        <f>(Tabelle124564511129[[#This Row],[Ausmaß]]+Tabelle124564511129[[#This Row],[Eintrittswahrscheinlichkeit]])/2</f>
        <v>0</v>
      </c>
      <c r="P48" s="263"/>
      <c r="Q48" s="189"/>
      <c r="R48" s="190"/>
      <c r="S48" s="190"/>
      <c r="T48" s="190"/>
      <c r="U48" s="190"/>
      <c r="V48" s="212" t="str">
        <f t="shared" si="0"/>
        <v/>
      </c>
      <c r="W48" s="213">
        <f>COUNTIF(Tabelle124564511129[PI komb],Tabelle124564511129[[#This Row],[PI komb]])</f>
        <v>96</v>
      </c>
      <c r="X48" s="213">
        <f>COUNTIF($V$7:Tabelle124564511129[[#This Row],[PI komb]],Tabelle124564511129[[#This Row],[PI komb]])</f>
        <v>42</v>
      </c>
    </row>
    <row r="49" spans="1:24" ht="43.2" outlineLevel="1" x14ac:dyDescent="0.3">
      <c r="A49" s="220" t="s">
        <v>60</v>
      </c>
      <c r="B49" s="220" t="s">
        <v>59</v>
      </c>
      <c r="C49" s="220" t="s">
        <v>58</v>
      </c>
      <c r="D49" s="220" t="s">
        <v>42</v>
      </c>
      <c r="E49" s="215"/>
      <c r="F49" s="215"/>
      <c r="G49" s="216"/>
      <c r="H49" s="216"/>
      <c r="I49" s="217"/>
      <c r="J49" s="218"/>
      <c r="K49" s="180"/>
      <c r="L49" s="180"/>
      <c r="M49" s="219"/>
      <c r="N49" s="264" t="str">
        <f>IF(K49="","",Tabelle124564511129[[#This Row],[Ausmaß]]+0.5-Tabelle124564511129[[#This Row],[PI 1x]]/(Tabelle124564511129[[#This Row],[PI freq]]+1))</f>
        <v/>
      </c>
      <c r="O49" s="283">
        <f>(Tabelle124564511129[[#This Row],[Ausmaß]]+Tabelle124564511129[[#This Row],[Eintrittswahrscheinlichkeit]])/2</f>
        <v>0</v>
      </c>
      <c r="P49" s="263"/>
      <c r="Q49" s="189"/>
      <c r="R49" s="190"/>
      <c r="S49" s="190"/>
      <c r="T49" s="190"/>
      <c r="U49" s="190"/>
      <c r="V49" s="212" t="str">
        <f t="shared" si="0"/>
        <v/>
      </c>
      <c r="W49" s="213">
        <f>COUNTIF(Tabelle124564511129[PI komb],Tabelle124564511129[[#This Row],[PI komb]])</f>
        <v>96</v>
      </c>
      <c r="X49" s="213">
        <f>COUNTIF($V$7:Tabelle124564511129[[#This Row],[PI komb]],Tabelle124564511129[[#This Row],[PI komb]])</f>
        <v>43</v>
      </c>
    </row>
    <row r="50" spans="1:24" ht="43.2" outlineLevel="1" x14ac:dyDescent="0.3">
      <c r="A50" s="220" t="s">
        <v>60</v>
      </c>
      <c r="B50" s="220" t="s">
        <v>59</v>
      </c>
      <c r="C50" s="220" t="s">
        <v>58</v>
      </c>
      <c r="D50" s="220" t="s">
        <v>38</v>
      </c>
      <c r="E50" s="215"/>
      <c r="F50" s="215"/>
      <c r="G50" s="216"/>
      <c r="H50" s="216"/>
      <c r="I50" s="217"/>
      <c r="J50" s="218"/>
      <c r="K50" s="180"/>
      <c r="L50" s="180"/>
      <c r="M50" s="219"/>
      <c r="N50" s="264" t="str">
        <f>IF(K50="","",Tabelle124564511129[[#This Row],[Ausmaß]]+0.5-Tabelle124564511129[[#This Row],[PI 1x]]/(Tabelle124564511129[[#This Row],[PI freq]]+1))</f>
        <v/>
      </c>
      <c r="O50" s="283">
        <f>(Tabelle124564511129[[#This Row],[Ausmaß]]+Tabelle124564511129[[#This Row],[Eintrittswahrscheinlichkeit]])/2</f>
        <v>0</v>
      </c>
      <c r="P50" s="263"/>
      <c r="Q50" s="189"/>
      <c r="R50" s="190"/>
      <c r="S50" s="190"/>
      <c r="T50" s="190"/>
      <c r="U50" s="190"/>
      <c r="V50" s="212" t="str">
        <f t="shared" si="0"/>
        <v/>
      </c>
      <c r="W50" s="213">
        <f>COUNTIF(Tabelle124564511129[PI komb],Tabelle124564511129[[#This Row],[PI komb]])</f>
        <v>96</v>
      </c>
      <c r="X50" s="213">
        <f>COUNTIF($V$7:Tabelle124564511129[[#This Row],[PI komb]],Tabelle124564511129[[#This Row],[PI komb]])</f>
        <v>44</v>
      </c>
    </row>
    <row r="51" spans="1:24" ht="43.2" outlineLevel="1" x14ac:dyDescent="0.3">
      <c r="A51" s="220" t="s">
        <v>60</v>
      </c>
      <c r="B51" s="220" t="s">
        <v>59</v>
      </c>
      <c r="C51" s="220" t="s">
        <v>58</v>
      </c>
      <c r="D51" s="220" t="s">
        <v>23</v>
      </c>
      <c r="E51" s="215"/>
      <c r="F51" s="215"/>
      <c r="G51" s="216"/>
      <c r="H51" s="216"/>
      <c r="I51" s="217"/>
      <c r="J51" s="218"/>
      <c r="K51" s="180"/>
      <c r="L51" s="180"/>
      <c r="M51" s="219"/>
      <c r="N51" s="264" t="str">
        <f>IF(K51="","",Tabelle124564511129[[#This Row],[Ausmaß]]+0.5-Tabelle124564511129[[#This Row],[PI 1x]]/(Tabelle124564511129[[#This Row],[PI freq]]+1))</f>
        <v/>
      </c>
      <c r="O51" s="283">
        <f>(Tabelle124564511129[[#This Row],[Ausmaß]]+Tabelle124564511129[[#This Row],[Eintrittswahrscheinlichkeit]])/2</f>
        <v>0</v>
      </c>
      <c r="P51" s="263"/>
      <c r="Q51" s="189"/>
      <c r="R51" s="190"/>
      <c r="S51" s="190"/>
      <c r="T51" s="190"/>
      <c r="U51" s="190"/>
      <c r="V51" s="212" t="str">
        <f t="shared" si="0"/>
        <v/>
      </c>
      <c r="W51" s="213">
        <f>COUNTIF(Tabelle124564511129[PI komb],Tabelle124564511129[[#This Row],[PI komb]])</f>
        <v>96</v>
      </c>
      <c r="X51" s="213">
        <f>COUNTIF($V$7:Tabelle124564511129[[#This Row],[PI komb]],Tabelle124564511129[[#This Row],[PI komb]])</f>
        <v>45</v>
      </c>
    </row>
    <row r="52" spans="1:24" ht="28.8" outlineLevel="1" x14ac:dyDescent="0.3">
      <c r="A52" s="214" t="s">
        <v>41</v>
      </c>
      <c r="B52" s="214" t="s">
        <v>40</v>
      </c>
      <c r="C52" s="214" t="s">
        <v>50</v>
      </c>
      <c r="D52" s="214" t="s">
        <v>57</v>
      </c>
      <c r="E52" s="215"/>
      <c r="F52" s="215"/>
      <c r="G52" s="216"/>
      <c r="H52" s="216"/>
      <c r="I52" s="217"/>
      <c r="J52" s="218"/>
      <c r="K52" s="180"/>
      <c r="L52" s="180"/>
      <c r="M52" s="219"/>
      <c r="N52" s="264" t="str">
        <f>IF(K52="","",Tabelle124564511129[[#This Row],[Ausmaß]]+0.5-Tabelle124564511129[[#This Row],[PI 1x]]/(Tabelle124564511129[[#This Row],[PI freq]]+1))</f>
        <v/>
      </c>
      <c r="O52" s="283">
        <f>(Tabelle124564511129[[#This Row],[Ausmaß]]+Tabelle124564511129[[#This Row],[Eintrittswahrscheinlichkeit]])/2</f>
        <v>0</v>
      </c>
      <c r="P52" s="263"/>
      <c r="Q52" s="189"/>
      <c r="R52" s="190"/>
      <c r="S52" s="190"/>
      <c r="T52" s="190"/>
      <c r="U52" s="190"/>
      <c r="V52" s="212" t="str">
        <f t="shared" si="0"/>
        <v/>
      </c>
      <c r="W52" s="213">
        <f>COUNTIF(Tabelle124564511129[PI komb],Tabelle124564511129[[#This Row],[PI komb]])</f>
        <v>96</v>
      </c>
      <c r="X52" s="213">
        <f>COUNTIF($V$7:Tabelle124564511129[[#This Row],[PI komb]],Tabelle124564511129[[#This Row],[PI komb]])</f>
        <v>46</v>
      </c>
    </row>
    <row r="53" spans="1:24" ht="28.8" outlineLevel="1" x14ac:dyDescent="0.3">
      <c r="A53" s="214" t="s">
        <v>41</v>
      </c>
      <c r="B53" s="214" t="s">
        <v>40</v>
      </c>
      <c r="C53" s="214" t="s">
        <v>50</v>
      </c>
      <c r="D53" s="214" t="s">
        <v>56</v>
      </c>
      <c r="E53" s="215"/>
      <c r="F53" s="215"/>
      <c r="G53" s="216"/>
      <c r="H53" s="216"/>
      <c r="I53" s="217"/>
      <c r="J53" s="218"/>
      <c r="K53" s="180"/>
      <c r="L53" s="180"/>
      <c r="M53" s="219"/>
      <c r="N53" s="264" t="str">
        <f>IF(K53="","",Tabelle124564511129[[#This Row],[Ausmaß]]+0.5-Tabelle124564511129[[#This Row],[PI 1x]]/(Tabelle124564511129[[#This Row],[PI freq]]+1))</f>
        <v/>
      </c>
      <c r="O53" s="283">
        <f>(Tabelle124564511129[[#This Row],[Ausmaß]]+Tabelle124564511129[[#This Row],[Eintrittswahrscheinlichkeit]])/2</f>
        <v>0</v>
      </c>
      <c r="P53" s="263"/>
      <c r="Q53" s="189"/>
      <c r="R53" s="190"/>
      <c r="S53" s="190"/>
      <c r="T53" s="190"/>
      <c r="U53" s="190"/>
      <c r="V53" s="212" t="str">
        <f t="shared" si="0"/>
        <v/>
      </c>
      <c r="W53" s="213">
        <f>COUNTIF(Tabelle124564511129[PI komb],Tabelle124564511129[[#This Row],[PI komb]])</f>
        <v>96</v>
      </c>
      <c r="X53" s="213">
        <f>COUNTIF($V$7:Tabelle124564511129[[#This Row],[PI komb]],Tabelle124564511129[[#This Row],[PI komb]])</f>
        <v>47</v>
      </c>
    </row>
    <row r="54" spans="1:24" ht="28.8" outlineLevel="1" x14ac:dyDescent="0.3">
      <c r="A54" s="214" t="s">
        <v>41</v>
      </c>
      <c r="B54" s="214" t="s">
        <v>40</v>
      </c>
      <c r="C54" s="214" t="s">
        <v>50</v>
      </c>
      <c r="D54" s="214" t="s">
        <v>55</v>
      </c>
      <c r="E54" s="215"/>
      <c r="F54" s="215"/>
      <c r="G54" s="216"/>
      <c r="H54" s="216"/>
      <c r="I54" s="217"/>
      <c r="J54" s="218"/>
      <c r="K54" s="180"/>
      <c r="L54" s="180"/>
      <c r="M54" s="219"/>
      <c r="N54" s="264" t="str">
        <f>IF(K54="","",Tabelle124564511129[[#This Row],[Ausmaß]]+0.5-Tabelle124564511129[[#This Row],[PI 1x]]/(Tabelle124564511129[[#This Row],[PI freq]]+1))</f>
        <v/>
      </c>
      <c r="O54" s="283">
        <f>(Tabelle124564511129[[#This Row],[Ausmaß]]+Tabelle124564511129[[#This Row],[Eintrittswahrscheinlichkeit]])/2</f>
        <v>0</v>
      </c>
      <c r="P54" s="263"/>
      <c r="Q54" s="189"/>
      <c r="R54" s="190"/>
      <c r="S54" s="190"/>
      <c r="T54" s="190"/>
      <c r="U54" s="190"/>
      <c r="V54" s="212" t="str">
        <f t="shared" si="0"/>
        <v/>
      </c>
      <c r="W54" s="213">
        <f>COUNTIF(Tabelle124564511129[PI komb],Tabelle124564511129[[#This Row],[PI komb]])</f>
        <v>96</v>
      </c>
      <c r="X54" s="213">
        <f>COUNTIF($V$7:Tabelle124564511129[[#This Row],[PI komb]],Tabelle124564511129[[#This Row],[PI komb]])</f>
        <v>48</v>
      </c>
    </row>
    <row r="55" spans="1:24" ht="28.8" outlineLevel="1" x14ac:dyDescent="0.3">
      <c r="A55" s="214" t="s">
        <v>41</v>
      </c>
      <c r="B55" s="214" t="s">
        <v>40</v>
      </c>
      <c r="C55" s="214" t="s">
        <v>50</v>
      </c>
      <c r="D55" s="214" t="s">
        <v>54</v>
      </c>
      <c r="E55" s="215"/>
      <c r="F55" s="215"/>
      <c r="G55" s="216"/>
      <c r="H55" s="216"/>
      <c r="I55" s="217"/>
      <c r="J55" s="218"/>
      <c r="K55" s="180"/>
      <c r="L55" s="180"/>
      <c r="M55" s="219"/>
      <c r="N55" s="264" t="str">
        <f>IF(K55="","",Tabelle124564511129[[#This Row],[Ausmaß]]+0.5-Tabelle124564511129[[#This Row],[PI 1x]]/(Tabelle124564511129[[#This Row],[PI freq]]+1))</f>
        <v/>
      </c>
      <c r="O55" s="283">
        <f>(Tabelle124564511129[[#This Row],[Ausmaß]]+Tabelle124564511129[[#This Row],[Eintrittswahrscheinlichkeit]])/2</f>
        <v>0</v>
      </c>
      <c r="P55" s="263"/>
      <c r="Q55" s="189"/>
      <c r="R55" s="190"/>
      <c r="S55" s="190"/>
      <c r="T55" s="190"/>
      <c r="U55" s="190"/>
      <c r="V55" s="212" t="str">
        <f t="shared" si="0"/>
        <v/>
      </c>
      <c r="W55" s="213">
        <f>COUNTIF(Tabelle124564511129[PI komb],Tabelle124564511129[[#This Row],[PI komb]])</f>
        <v>96</v>
      </c>
      <c r="X55" s="213">
        <f>COUNTIF($V$7:Tabelle124564511129[[#This Row],[PI komb]],Tabelle124564511129[[#This Row],[PI komb]])</f>
        <v>49</v>
      </c>
    </row>
    <row r="56" spans="1:24" ht="57.6" outlineLevel="1" x14ac:dyDescent="0.3">
      <c r="A56" s="214" t="s">
        <v>41</v>
      </c>
      <c r="B56" s="214" t="s">
        <v>40</v>
      </c>
      <c r="C56" s="214" t="s">
        <v>50</v>
      </c>
      <c r="D56" s="214" t="s">
        <v>53</v>
      </c>
      <c r="E56" s="215"/>
      <c r="F56" s="215"/>
      <c r="G56" s="216"/>
      <c r="H56" s="216"/>
      <c r="I56" s="217"/>
      <c r="J56" s="218"/>
      <c r="K56" s="180"/>
      <c r="L56" s="180"/>
      <c r="M56" s="219"/>
      <c r="N56" s="264" t="str">
        <f>IF(K56="","",Tabelle124564511129[[#This Row],[Ausmaß]]+0.5-Tabelle124564511129[[#This Row],[PI 1x]]/(Tabelle124564511129[[#This Row],[PI freq]]+1))</f>
        <v/>
      </c>
      <c r="O56" s="283">
        <f>(Tabelle124564511129[[#This Row],[Ausmaß]]+Tabelle124564511129[[#This Row],[Eintrittswahrscheinlichkeit]])/2</f>
        <v>0</v>
      </c>
      <c r="P56" s="263"/>
      <c r="Q56" s="189"/>
      <c r="R56" s="190"/>
      <c r="S56" s="190"/>
      <c r="T56" s="190"/>
      <c r="U56" s="190"/>
      <c r="V56" s="212" t="str">
        <f t="shared" si="0"/>
        <v/>
      </c>
      <c r="W56" s="213">
        <f>COUNTIF(Tabelle124564511129[PI komb],Tabelle124564511129[[#This Row],[PI komb]])</f>
        <v>96</v>
      </c>
      <c r="X56" s="213">
        <f>COUNTIF($V$7:Tabelle124564511129[[#This Row],[PI komb]],Tabelle124564511129[[#This Row],[PI komb]])</f>
        <v>50</v>
      </c>
    </row>
    <row r="57" spans="1:24" ht="28.8" outlineLevel="1" x14ac:dyDescent="0.3">
      <c r="A57" s="214" t="s">
        <v>41</v>
      </c>
      <c r="B57" s="214" t="s">
        <v>40</v>
      </c>
      <c r="C57" s="214" t="s">
        <v>50</v>
      </c>
      <c r="D57" s="214" t="s">
        <v>52</v>
      </c>
      <c r="E57" s="215"/>
      <c r="F57" s="215"/>
      <c r="G57" s="216"/>
      <c r="H57" s="216"/>
      <c r="I57" s="217"/>
      <c r="J57" s="218"/>
      <c r="K57" s="180"/>
      <c r="L57" s="180"/>
      <c r="M57" s="219"/>
      <c r="N57" s="264" t="str">
        <f>IF(K57="","",Tabelle124564511129[[#This Row],[Ausmaß]]+0.5-Tabelle124564511129[[#This Row],[PI 1x]]/(Tabelle124564511129[[#This Row],[PI freq]]+1))</f>
        <v/>
      </c>
      <c r="O57" s="283">
        <f>(Tabelle124564511129[[#This Row],[Ausmaß]]+Tabelle124564511129[[#This Row],[Eintrittswahrscheinlichkeit]])/2</f>
        <v>0</v>
      </c>
      <c r="P57" s="263"/>
      <c r="Q57" s="189"/>
      <c r="R57" s="190"/>
      <c r="S57" s="190"/>
      <c r="T57" s="190"/>
      <c r="U57" s="190"/>
      <c r="V57" s="212" t="str">
        <f t="shared" si="0"/>
        <v/>
      </c>
      <c r="W57" s="213">
        <f>COUNTIF(Tabelle124564511129[PI komb],Tabelle124564511129[[#This Row],[PI komb]])</f>
        <v>96</v>
      </c>
      <c r="X57" s="213">
        <f>COUNTIF($V$7:Tabelle124564511129[[#This Row],[PI komb]],Tabelle124564511129[[#This Row],[PI komb]])</f>
        <v>51</v>
      </c>
    </row>
    <row r="58" spans="1:24" ht="28.8" outlineLevel="1" x14ac:dyDescent="0.3">
      <c r="A58" s="214" t="s">
        <v>41</v>
      </c>
      <c r="B58" s="214" t="s">
        <v>40</v>
      </c>
      <c r="C58" s="214" t="s">
        <v>50</v>
      </c>
      <c r="D58" s="214" t="s">
        <v>51</v>
      </c>
      <c r="E58" s="215"/>
      <c r="F58" s="215"/>
      <c r="G58" s="216"/>
      <c r="H58" s="216"/>
      <c r="I58" s="217"/>
      <c r="J58" s="218"/>
      <c r="K58" s="180"/>
      <c r="L58" s="180"/>
      <c r="M58" s="219"/>
      <c r="N58" s="264" t="str">
        <f>IF(K58="","",Tabelle124564511129[[#This Row],[Ausmaß]]+0.5-Tabelle124564511129[[#This Row],[PI 1x]]/(Tabelle124564511129[[#This Row],[PI freq]]+1))</f>
        <v/>
      </c>
      <c r="O58" s="283">
        <f>(Tabelle124564511129[[#This Row],[Ausmaß]]+Tabelle124564511129[[#This Row],[Eintrittswahrscheinlichkeit]])/2</f>
        <v>0</v>
      </c>
      <c r="P58" s="263"/>
      <c r="Q58" s="189"/>
      <c r="R58" s="190"/>
      <c r="S58" s="190"/>
      <c r="T58" s="190"/>
      <c r="U58" s="190"/>
      <c r="V58" s="212" t="str">
        <f t="shared" si="0"/>
        <v/>
      </c>
      <c r="W58" s="213">
        <f>COUNTIF(Tabelle124564511129[PI komb],Tabelle124564511129[[#This Row],[PI komb]])</f>
        <v>96</v>
      </c>
      <c r="X58" s="213">
        <f>COUNTIF($V$7:Tabelle124564511129[[#This Row],[PI komb]],Tabelle124564511129[[#This Row],[PI komb]])</f>
        <v>52</v>
      </c>
    </row>
    <row r="59" spans="1:24" ht="28.8" outlineLevel="1" x14ac:dyDescent="0.3">
      <c r="A59" s="214" t="s">
        <v>41</v>
      </c>
      <c r="B59" s="214" t="s">
        <v>40</v>
      </c>
      <c r="C59" s="214" t="s">
        <v>50</v>
      </c>
      <c r="D59" s="214" t="s">
        <v>19</v>
      </c>
      <c r="E59" s="215"/>
      <c r="F59" s="215"/>
      <c r="G59" s="216"/>
      <c r="H59" s="216"/>
      <c r="I59" s="217"/>
      <c r="J59" s="218"/>
      <c r="K59" s="180"/>
      <c r="L59" s="180"/>
      <c r="M59" s="219"/>
      <c r="N59" s="264" t="str">
        <f>IF(K59="","",Tabelle124564511129[[#This Row],[Ausmaß]]+0.5-Tabelle124564511129[[#This Row],[PI 1x]]/(Tabelle124564511129[[#This Row],[PI freq]]+1))</f>
        <v/>
      </c>
      <c r="O59" s="283">
        <f>(Tabelle124564511129[[#This Row],[Ausmaß]]+Tabelle124564511129[[#This Row],[Eintrittswahrscheinlichkeit]])/2</f>
        <v>0</v>
      </c>
      <c r="P59" s="263"/>
      <c r="Q59" s="189"/>
      <c r="R59" s="190"/>
      <c r="S59" s="190"/>
      <c r="T59" s="190"/>
      <c r="U59" s="190"/>
      <c r="V59" s="212" t="str">
        <f t="shared" si="0"/>
        <v/>
      </c>
      <c r="W59" s="213">
        <f>COUNTIF(Tabelle124564511129[PI komb],Tabelle124564511129[[#This Row],[PI komb]])</f>
        <v>96</v>
      </c>
      <c r="X59" s="213">
        <f>COUNTIF($V$7:Tabelle124564511129[[#This Row],[PI komb]],Tabelle124564511129[[#This Row],[PI komb]])</f>
        <v>53</v>
      </c>
    </row>
    <row r="60" spans="1:24" ht="57.6" outlineLevel="1" x14ac:dyDescent="0.3">
      <c r="A60" s="214" t="s">
        <v>41</v>
      </c>
      <c r="B60" s="214" t="s">
        <v>40</v>
      </c>
      <c r="C60" s="214" t="s">
        <v>45</v>
      </c>
      <c r="D60" s="214" t="s">
        <v>49</v>
      </c>
      <c r="E60" s="215"/>
      <c r="F60" s="215"/>
      <c r="G60" s="216"/>
      <c r="H60" s="216"/>
      <c r="I60" s="217"/>
      <c r="J60" s="218"/>
      <c r="K60" s="180"/>
      <c r="L60" s="180"/>
      <c r="M60" s="219"/>
      <c r="N60" s="264" t="str">
        <f>IF(K60="","",Tabelle124564511129[[#This Row],[Ausmaß]]+0.5-Tabelle124564511129[[#This Row],[PI 1x]]/(Tabelle124564511129[[#This Row],[PI freq]]+1))</f>
        <v/>
      </c>
      <c r="O60" s="283">
        <f>(Tabelle124564511129[[#This Row],[Ausmaß]]+Tabelle124564511129[[#This Row],[Eintrittswahrscheinlichkeit]])/2</f>
        <v>0</v>
      </c>
      <c r="P60" s="263"/>
      <c r="Q60" s="189"/>
      <c r="R60" s="190"/>
      <c r="S60" s="190"/>
      <c r="T60" s="190"/>
      <c r="U60" s="190"/>
      <c r="V60" s="212" t="str">
        <f t="shared" si="0"/>
        <v/>
      </c>
      <c r="W60" s="213">
        <f>COUNTIF(Tabelle124564511129[PI komb],Tabelle124564511129[[#This Row],[PI komb]])</f>
        <v>96</v>
      </c>
      <c r="X60" s="213">
        <f>COUNTIF($V$7:Tabelle124564511129[[#This Row],[PI komb]],Tabelle124564511129[[#This Row],[PI komb]])</f>
        <v>54</v>
      </c>
    </row>
    <row r="61" spans="1:24" ht="57.6" outlineLevel="1" x14ac:dyDescent="0.3">
      <c r="A61" s="214" t="s">
        <v>41</v>
      </c>
      <c r="B61" s="214" t="s">
        <v>40</v>
      </c>
      <c r="C61" s="214" t="s">
        <v>45</v>
      </c>
      <c r="D61" s="214" t="s">
        <v>48</v>
      </c>
      <c r="E61" s="215"/>
      <c r="F61" s="215"/>
      <c r="G61" s="216"/>
      <c r="H61" s="216"/>
      <c r="I61" s="217"/>
      <c r="J61" s="218"/>
      <c r="K61" s="180"/>
      <c r="L61" s="180"/>
      <c r="M61" s="219"/>
      <c r="N61" s="264" t="str">
        <f>IF(K61="","",Tabelle124564511129[[#This Row],[Ausmaß]]+0.5-Tabelle124564511129[[#This Row],[PI 1x]]/(Tabelle124564511129[[#This Row],[PI freq]]+1))</f>
        <v/>
      </c>
      <c r="O61" s="283">
        <f>(Tabelle124564511129[[#This Row],[Ausmaß]]+Tabelle124564511129[[#This Row],[Eintrittswahrscheinlichkeit]])/2</f>
        <v>0</v>
      </c>
      <c r="P61" s="263"/>
      <c r="Q61" s="189"/>
      <c r="R61" s="190"/>
      <c r="S61" s="190"/>
      <c r="T61" s="190"/>
      <c r="U61" s="190"/>
      <c r="V61" s="212" t="str">
        <f t="shared" si="0"/>
        <v/>
      </c>
      <c r="W61" s="213">
        <f>COUNTIF(Tabelle124564511129[PI komb],Tabelle124564511129[[#This Row],[PI komb]])</f>
        <v>96</v>
      </c>
      <c r="X61" s="213">
        <f>COUNTIF($V$7:Tabelle124564511129[[#This Row],[PI komb]],Tabelle124564511129[[#This Row],[PI komb]])</f>
        <v>55</v>
      </c>
    </row>
    <row r="62" spans="1:24" ht="57.6" outlineLevel="1" x14ac:dyDescent="0.3">
      <c r="A62" s="214" t="s">
        <v>41</v>
      </c>
      <c r="B62" s="214" t="s">
        <v>40</v>
      </c>
      <c r="C62" s="214" t="s">
        <v>45</v>
      </c>
      <c r="D62" s="214" t="s">
        <v>47</v>
      </c>
      <c r="E62" s="215"/>
      <c r="F62" s="215"/>
      <c r="G62" s="216"/>
      <c r="H62" s="216"/>
      <c r="I62" s="217"/>
      <c r="J62" s="218"/>
      <c r="K62" s="180"/>
      <c r="L62" s="180"/>
      <c r="M62" s="219"/>
      <c r="N62" s="264" t="str">
        <f>IF(K62="","",Tabelle124564511129[[#This Row],[Ausmaß]]+0.5-Tabelle124564511129[[#This Row],[PI 1x]]/(Tabelle124564511129[[#This Row],[PI freq]]+1))</f>
        <v/>
      </c>
      <c r="O62" s="283">
        <f>(Tabelle124564511129[[#This Row],[Ausmaß]]+Tabelle124564511129[[#This Row],[Eintrittswahrscheinlichkeit]])/2</f>
        <v>0</v>
      </c>
      <c r="P62" s="263"/>
      <c r="Q62" s="189"/>
      <c r="R62" s="190"/>
      <c r="S62" s="190"/>
      <c r="T62" s="190"/>
      <c r="U62" s="190"/>
      <c r="V62" s="212" t="str">
        <f t="shared" si="0"/>
        <v/>
      </c>
      <c r="W62" s="213">
        <f>COUNTIF(Tabelle124564511129[PI komb],Tabelle124564511129[[#This Row],[PI komb]])</f>
        <v>96</v>
      </c>
      <c r="X62" s="213">
        <f>COUNTIF($V$7:Tabelle124564511129[[#This Row],[PI komb]],Tabelle124564511129[[#This Row],[PI komb]])</f>
        <v>56</v>
      </c>
    </row>
    <row r="63" spans="1:24" ht="57.6" outlineLevel="1" x14ac:dyDescent="0.3">
      <c r="A63" s="214" t="s">
        <v>41</v>
      </c>
      <c r="B63" s="214" t="s">
        <v>40</v>
      </c>
      <c r="C63" s="214" t="s">
        <v>45</v>
      </c>
      <c r="D63" s="214" t="s">
        <v>46</v>
      </c>
      <c r="E63" s="215"/>
      <c r="F63" s="215"/>
      <c r="G63" s="216"/>
      <c r="H63" s="216"/>
      <c r="I63" s="217"/>
      <c r="J63" s="218"/>
      <c r="K63" s="180"/>
      <c r="L63" s="180"/>
      <c r="M63" s="219"/>
      <c r="N63" s="264" t="str">
        <f>IF(K63="","",Tabelle124564511129[[#This Row],[Ausmaß]]+0.5-Tabelle124564511129[[#This Row],[PI 1x]]/(Tabelle124564511129[[#This Row],[PI freq]]+1))</f>
        <v/>
      </c>
      <c r="O63" s="283">
        <f>(Tabelle124564511129[[#This Row],[Ausmaß]]+Tabelle124564511129[[#This Row],[Eintrittswahrscheinlichkeit]])/2</f>
        <v>0</v>
      </c>
      <c r="P63" s="263"/>
      <c r="Q63" s="189"/>
      <c r="R63" s="190"/>
      <c r="S63" s="190"/>
      <c r="T63" s="190"/>
      <c r="U63" s="190"/>
      <c r="V63" s="212" t="str">
        <f t="shared" si="0"/>
        <v/>
      </c>
      <c r="W63" s="213">
        <f>COUNTIF(Tabelle124564511129[PI komb],Tabelle124564511129[[#This Row],[PI komb]])</f>
        <v>96</v>
      </c>
      <c r="X63" s="213">
        <f>COUNTIF($V$7:Tabelle124564511129[[#This Row],[PI komb]],Tabelle124564511129[[#This Row],[PI komb]])</f>
        <v>57</v>
      </c>
    </row>
    <row r="64" spans="1:24" ht="57.6" outlineLevel="1" x14ac:dyDescent="0.3">
      <c r="A64" s="214" t="s">
        <v>41</v>
      </c>
      <c r="B64" s="214" t="s">
        <v>40</v>
      </c>
      <c r="C64" s="214" t="s">
        <v>45</v>
      </c>
      <c r="D64" s="214" t="s">
        <v>44</v>
      </c>
      <c r="E64" s="215"/>
      <c r="F64" s="215"/>
      <c r="G64" s="216"/>
      <c r="H64" s="216"/>
      <c r="I64" s="217"/>
      <c r="J64" s="218"/>
      <c r="K64" s="180"/>
      <c r="L64" s="180"/>
      <c r="M64" s="219"/>
      <c r="N64" s="264" t="str">
        <f>IF(K64="","",Tabelle124564511129[[#This Row],[Ausmaß]]+0.5-Tabelle124564511129[[#This Row],[PI 1x]]/(Tabelle124564511129[[#This Row],[PI freq]]+1))</f>
        <v/>
      </c>
      <c r="O64" s="283">
        <f>(Tabelle124564511129[[#This Row],[Ausmaß]]+Tabelle124564511129[[#This Row],[Eintrittswahrscheinlichkeit]])/2</f>
        <v>0</v>
      </c>
      <c r="P64" s="263"/>
      <c r="Q64" s="189"/>
      <c r="R64" s="190"/>
      <c r="S64" s="190"/>
      <c r="T64" s="190"/>
      <c r="U64" s="190"/>
      <c r="V64" s="212" t="str">
        <f t="shared" si="0"/>
        <v/>
      </c>
      <c r="W64" s="213">
        <f>COUNTIF(Tabelle124564511129[PI komb],Tabelle124564511129[[#This Row],[PI komb]])</f>
        <v>96</v>
      </c>
      <c r="X64" s="213">
        <f>COUNTIF($V$7:Tabelle124564511129[[#This Row],[PI komb]],Tabelle124564511129[[#This Row],[PI komb]])</f>
        <v>58</v>
      </c>
    </row>
    <row r="65" spans="1:24" ht="43.2" outlineLevel="1" x14ac:dyDescent="0.3">
      <c r="A65" s="214" t="s">
        <v>41</v>
      </c>
      <c r="B65" s="214" t="s">
        <v>40</v>
      </c>
      <c r="C65" s="214" t="s">
        <v>39</v>
      </c>
      <c r="D65" s="214" t="s">
        <v>43</v>
      </c>
      <c r="E65" s="215"/>
      <c r="F65" s="215"/>
      <c r="G65" s="216"/>
      <c r="H65" s="216"/>
      <c r="I65" s="217"/>
      <c r="J65" s="218"/>
      <c r="K65" s="180"/>
      <c r="L65" s="180"/>
      <c r="M65" s="219"/>
      <c r="N65" s="264" t="str">
        <f>IF(K65="","",Tabelle124564511129[[#This Row],[Ausmaß]]+0.5-Tabelle124564511129[[#This Row],[PI 1x]]/(Tabelle124564511129[[#This Row],[PI freq]]+1))</f>
        <v/>
      </c>
      <c r="O65" s="283">
        <f>(Tabelle124564511129[[#This Row],[Ausmaß]]+Tabelle124564511129[[#This Row],[Eintrittswahrscheinlichkeit]])/2</f>
        <v>0</v>
      </c>
      <c r="P65" s="263"/>
      <c r="Q65" s="189"/>
      <c r="R65" s="190"/>
      <c r="S65" s="190"/>
      <c r="T65" s="190"/>
      <c r="U65" s="190"/>
      <c r="V65" s="212" t="str">
        <f t="shared" si="0"/>
        <v/>
      </c>
      <c r="W65" s="213">
        <f>COUNTIF(Tabelle124564511129[PI komb],Tabelle124564511129[[#This Row],[PI komb]])</f>
        <v>96</v>
      </c>
      <c r="X65" s="213">
        <f>COUNTIF($V$7:Tabelle124564511129[[#This Row],[PI komb]],Tabelle124564511129[[#This Row],[PI komb]])</f>
        <v>59</v>
      </c>
    </row>
    <row r="66" spans="1:24" ht="43.2" outlineLevel="1" x14ac:dyDescent="0.3">
      <c r="A66" s="214" t="s">
        <v>41</v>
      </c>
      <c r="B66" s="214" t="s">
        <v>40</v>
      </c>
      <c r="C66" s="214" t="s">
        <v>39</v>
      </c>
      <c r="D66" s="214" t="s">
        <v>42</v>
      </c>
      <c r="E66" s="215"/>
      <c r="F66" s="215"/>
      <c r="G66" s="216"/>
      <c r="H66" s="216"/>
      <c r="I66" s="217"/>
      <c r="J66" s="218"/>
      <c r="K66" s="180"/>
      <c r="L66" s="180"/>
      <c r="M66" s="219"/>
      <c r="N66" s="264" t="str">
        <f>IF(K66="","",Tabelle124564511129[[#This Row],[Ausmaß]]+0.5-Tabelle124564511129[[#This Row],[PI 1x]]/(Tabelle124564511129[[#This Row],[PI freq]]+1))</f>
        <v/>
      </c>
      <c r="O66" s="283">
        <f>(Tabelle124564511129[[#This Row],[Ausmaß]]+Tabelle124564511129[[#This Row],[Eintrittswahrscheinlichkeit]])/2</f>
        <v>0</v>
      </c>
      <c r="P66" s="263"/>
      <c r="Q66" s="189"/>
      <c r="R66" s="190"/>
      <c r="S66" s="190"/>
      <c r="T66" s="190"/>
      <c r="U66" s="190"/>
      <c r="V66" s="212" t="str">
        <f t="shared" si="0"/>
        <v/>
      </c>
      <c r="W66" s="213">
        <f>COUNTIF(Tabelle124564511129[PI komb],Tabelle124564511129[[#This Row],[PI komb]])</f>
        <v>96</v>
      </c>
      <c r="X66" s="213">
        <f>COUNTIF($V$7:Tabelle124564511129[[#This Row],[PI komb]],Tabelle124564511129[[#This Row],[PI komb]])</f>
        <v>60</v>
      </c>
    </row>
    <row r="67" spans="1:24" ht="43.2" outlineLevel="1" x14ac:dyDescent="0.3">
      <c r="A67" s="214" t="s">
        <v>41</v>
      </c>
      <c r="B67" s="214" t="s">
        <v>40</v>
      </c>
      <c r="C67" s="214" t="s">
        <v>39</v>
      </c>
      <c r="D67" s="214" t="s">
        <v>38</v>
      </c>
      <c r="E67" s="215"/>
      <c r="F67" s="215"/>
      <c r="G67" s="216"/>
      <c r="H67" s="216"/>
      <c r="I67" s="217"/>
      <c r="J67" s="218"/>
      <c r="K67" s="180"/>
      <c r="L67" s="180"/>
      <c r="M67" s="219"/>
      <c r="N67" s="264" t="str">
        <f>IF(K67="","",Tabelle124564511129[[#This Row],[Ausmaß]]+0.5-Tabelle124564511129[[#This Row],[PI 1x]]/(Tabelle124564511129[[#This Row],[PI freq]]+1))</f>
        <v/>
      </c>
      <c r="O67" s="283">
        <f>(Tabelle124564511129[[#This Row],[Ausmaß]]+Tabelle124564511129[[#This Row],[Eintrittswahrscheinlichkeit]])/2</f>
        <v>0</v>
      </c>
      <c r="P67" s="263"/>
      <c r="Q67" s="189"/>
      <c r="R67" s="190"/>
      <c r="S67" s="190"/>
      <c r="T67" s="190"/>
      <c r="U67" s="190"/>
      <c r="V67" s="212" t="str">
        <f t="shared" si="0"/>
        <v/>
      </c>
      <c r="W67" s="213">
        <f>COUNTIF(Tabelle124564511129[PI komb],Tabelle124564511129[[#This Row],[PI komb]])</f>
        <v>96</v>
      </c>
      <c r="X67" s="213">
        <f>COUNTIF($V$7:Tabelle124564511129[[#This Row],[PI komb]],Tabelle124564511129[[#This Row],[PI komb]])</f>
        <v>61</v>
      </c>
    </row>
    <row r="68" spans="1:24" ht="43.2" outlineLevel="1" x14ac:dyDescent="0.3">
      <c r="A68" s="214" t="s">
        <v>41</v>
      </c>
      <c r="B68" s="214" t="s">
        <v>40</v>
      </c>
      <c r="C68" s="214" t="s">
        <v>39</v>
      </c>
      <c r="D68" s="214" t="s">
        <v>36</v>
      </c>
      <c r="E68" s="215"/>
      <c r="F68" s="215"/>
      <c r="G68" s="216"/>
      <c r="H68" s="216"/>
      <c r="I68" s="217"/>
      <c r="J68" s="218"/>
      <c r="K68" s="180"/>
      <c r="L68" s="180"/>
      <c r="M68" s="219"/>
      <c r="N68" s="264" t="str">
        <f>IF(K68="","",Tabelle124564511129[[#This Row],[Ausmaß]]+0.5-Tabelle124564511129[[#This Row],[PI 1x]]/(Tabelle124564511129[[#This Row],[PI freq]]+1))</f>
        <v/>
      </c>
      <c r="O68" s="283">
        <f>(Tabelle124564511129[[#This Row],[Ausmaß]]+Tabelle124564511129[[#This Row],[Eintrittswahrscheinlichkeit]])/2</f>
        <v>0</v>
      </c>
      <c r="P68" s="263"/>
      <c r="Q68" s="189"/>
      <c r="R68" s="190"/>
      <c r="S68" s="190"/>
      <c r="T68" s="190"/>
      <c r="U68" s="190"/>
      <c r="V68" s="212" t="str">
        <f t="shared" si="0"/>
        <v/>
      </c>
      <c r="W68" s="213">
        <f>COUNTIF(Tabelle124564511129[PI komb],Tabelle124564511129[[#This Row],[PI komb]])</f>
        <v>96</v>
      </c>
      <c r="X68" s="213">
        <f>COUNTIF($V$7:Tabelle124564511129[[#This Row],[PI komb]],Tabelle124564511129[[#This Row],[PI komb]])</f>
        <v>62</v>
      </c>
    </row>
    <row r="69" spans="1:24" ht="43.2" outlineLevel="1" x14ac:dyDescent="0.3">
      <c r="A69" s="214" t="s">
        <v>41</v>
      </c>
      <c r="B69" s="214" t="s">
        <v>40</v>
      </c>
      <c r="C69" s="214" t="s">
        <v>39</v>
      </c>
      <c r="D69" s="214" t="s">
        <v>23</v>
      </c>
      <c r="E69" s="215"/>
      <c r="F69" s="215"/>
      <c r="G69" s="216"/>
      <c r="H69" s="216"/>
      <c r="I69" s="217"/>
      <c r="J69" s="218"/>
      <c r="K69" s="180"/>
      <c r="L69" s="180"/>
      <c r="M69" s="219"/>
      <c r="N69" s="264" t="str">
        <f>IF(K69="","",Tabelle124564511129[[#This Row],[Ausmaß]]+0.5-Tabelle124564511129[[#This Row],[PI 1x]]/(Tabelle124564511129[[#This Row],[PI freq]]+1))</f>
        <v/>
      </c>
      <c r="O69" s="283">
        <f>(Tabelle124564511129[[#This Row],[Ausmaß]]+Tabelle124564511129[[#This Row],[Eintrittswahrscheinlichkeit]])/2</f>
        <v>0</v>
      </c>
      <c r="P69" s="263"/>
      <c r="Q69" s="189"/>
      <c r="R69" s="190"/>
      <c r="S69" s="190"/>
      <c r="T69" s="190"/>
      <c r="U69" s="190"/>
      <c r="V69" s="212" t="str">
        <f t="shared" si="0"/>
        <v/>
      </c>
      <c r="W69" s="213">
        <f>COUNTIF(Tabelle124564511129[PI komb],Tabelle124564511129[[#This Row],[PI komb]])</f>
        <v>96</v>
      </c>
      <c r="X69" s="213">
        <f>COUNTIF($V$7:Tabelle124564511129[[#This Row],[PI komb]],Tabelle124564511129[[#This Row],[PI komb]])</f>
        <v>63</v>
      </c>
    </row>
    <row r="70" spans="1:24" ht="57.6" outlineLevel="1" x14ac:dyDescent="0.3">
      <c r="A70" s="220" t="s">
        <v>27</v>
      </c>
      <c r="B70" s="220" t="s">
        <v>26</v>
      </c>
      <c r="C70" s="220" t="s">
        <v>34</v>
      </c>
      <c r="D70" s="220" t="s">
        <v>38</v>
      </c>
      <c r="E70" s="215"/>
      <c r="F70" s="215"/>
      <c r="G70" s="216"/>
      <c r="H70" s="216"/>
      <c r="I70" s="217"/>
      <c r="J70" s="218"/>
      <c r="K70" s="180"/>
      <c r="L70" s="180"/>
      <c r="M70" s="219"/>
      <c r="N70" s="264" t="str">
        <f>IF(K70="","",Tabelle124564511129[[#This Row],[Ausmaß]]+0.5-Tabelle124564511129[[#This Row],[PI 1x]]/(Tabelle124564511129[[#This Row],[PI freq]]+1))</f>
        <v/>
      </c>
      <c r="O70" s="283">
        <f>(Tabelle124564511129[[#This Row],[Ausmaß]]+Tabelle124564511129[[#This Row],[Eintrittswahrscheinlichkeit]])/2</f>
        <v>0</v>
      </c>
      <c r="P70" s="263"/>
      <c r="Q70" s="189"/>
      <c r="R70" s="190"/>
      <c r="S70" s="190"/>
      <c r="T70" s="190"/>
      <c r="U70" s="190"/>
      <c r="V70" s="212" t="str">
        <f t="shared" si="0"/>
        <v/>
      </c>
      <c r="W70" s="213">
        <f>COUNTIF(Tabelle124564511129[PI komb],Tabelle124564511129[[#This Row],[PI komb]])</f>
        <v>96</v>
      </c>
      <c r="X70" s="213">
        <f>COUNTIF($V$7:Tabelle124564511129[[#This Row],[PI komb]],Tabelle124564511129[[#This Row],[PI komb]])</f>
        <v>64</v>
      </c>
    </row>
    <row r="71" spans="1:24" ht="57.6" outlineLevel="1" x14ac:dyDescent="0.3">
      <c r="A71" s="220" t="s">
        <v>27</v>
      </c>
      <c r="B71" s="220" t="s">
        <v>26</v>
      </c>
      <c r="C71" s="220" t="s">
        <v>34</v>
      </c>
      <c r="D71" s="220" t="s">
        <v>37</v>
      </c>
      <c r="E71" s="215"/>
      <c r="F71" s="215"/>
      <c r="G71" s="216"/>
      <c r="H71" s="216"/>
      <c r="I71" s="217"/>
      <c r="J71" s="218"/>
      <c r="K71" s="180"/>
      <c r="L71" s="180"/>
      <c r="M71" s="219"/>
      <c r="N71" s="264" t="str">
        <f>IF(K71="","",Tabelle124564511129[[#This Row],[Ausmaß]]+0.5-Tabelle124564511129[[#This Row],[PI 1x]]/(Tabelle124564511129[[#This Row],[PI freq]]+1))</f>
        <v/>
      </c>
      <c r="O71" s="283">
        <f>(Tabelle124564511129[[#This Row],[Ausmaß]]+Tabelle124564511129[[#This Row],[Eintrittswahrscheinlichkeit]])/2</f>
        <v>0</v>
      </c>
      <c r="P71" s="263"/>
      <c r="Q71" s="189"/>
      <c r="R71" s="190"/>
      <c r="S71" s="190"/>
      <c r="T71" s="190"/>
      <c r="U71" s="190"/>
      <c r="V71" s="212" t="str">
        <f t="shared" ref="V71:V101" si="1">M71&amp;K71</f>
        <v/>
      </c>
      <c r="W71" s="213">
        <f>COUNTIF(Tabelle124564511129[PI komb],Tabelle124564511129[[#This Row],[PI komb]])</f>
        <v>96</v>
      </c>
      <c r="X71" s="213">
        <f>COUNTIF($V$7:Tabelle124564511129[[#This Row],[PI komb]],Tabelle124564511129[[#This Row],[PI komb]])</f>
        <v>65</v>
      </c>
    </row>
    <row r="72" spans="1:24" ht="57.6" outlineLevel="1" x14ac:dyDescent="0.3">
      <c r="A72" s="220" t="s">
        <v>27</v>
      </c>
      <c r="B72" s="220" t="s">
        <v>26</v>
      </c>
      <c r="C72" s="220" t="s">
        <v>34</v>
      </c>
      <c r="D72" s="220" t="s">
        <v>36</v>
      </c>
      <c r="E72" s="215"/>
      <c r="F72" s="215"/>
      <c r="G72" s="216"/>
      <c r="H72" s="216"/>
      <c r="I72" s="217"/>
      <c r="J72" s="218"/>
      <c r="K72" s="180"/>
      <c r="L72" s="180"/>
      <c r="M72" s="219"/>
      <c r="N72" s="264" t="str">
        <f>IF(K72="","",Tabelle124564511129[[#This Row],[Ausmaß]]+0.5-Tabelle124564511129[[#This Row],[PI 1x]]/(Tabelle124564511129[[#This Row],[PI freq]]+1))</f>
        <v/>
      </c>
      <c r="O72" s="283">
        <f>(Tabelle124564511129[[#This Row],[Ausmaß]]+Tabelle124564511129[[#This Row],[Eintrittswahrscheinlichkeit]])/2</f>
        <v>0</v>
      </c>
      <c r="P72" s="263"/>
      <c r="Q72" s="189"/>
      <c r="R72" s="190"/>
      <c r="S72" s="190"/>
      <c r="T72" s="190"/>
      <c r="U72" s="190"/>
      <c r="V72" s="212" t="str">
        <f t="shared" si="1"/>
        <v/>
      </c>
      <c r="W72" s="213">
        <f>COUNTIF(Tabelle124564511129[PI komb],Tabelle124564511129[[#This Row],[PI komb]])</f>
        <v>96</v>
      </c>
      <c r="X72" s="213">
        <f>COUNTIF($V$7:Tabelle124564511129[[#This Row],[PI komb]],Tabelle124564511129[[#This Row],[PI komb]])</f>
        <v>66</v>
      </c>
    </row>
    <row r="73" spans="1:24" ht="14.4" customHeight="1" outlineLevel="1" x14ac:dyDescent="0.3">
      <c r="A73" s="220" t="s">
        <v>27</v>
      </c>
      <c r="B73" s="220" t="s">
        <v>26</v>
      </c>
      <c r="C73" s="220" t="s">
        <v>34</v>
      </c>
      <c r="D73" s="220" t="s">
        <v>35</v>
      </c>
      <c r="E73" s="215"/>
      <c r="F73" s="215"/>
      <c r="G73" s="216"/>
      <c r="H73" s="216"/>
      <c r="I73" s="217"/>
      <c r="J73" s="218"/>
      <c r="K73" s="180"/>
      <c r="L73" s="180"/>
      <c r="M73" s="219"/>
      <c r="N73" s="265" t="str">
        <f>IF(K73="","",Tabelle124564511129[[#This Row],[Ausmaß]]+0.5-Tabelle124564511129[[#This Row],[PI 1x]]/(Tabelle124564511129[[#This Row],[PI freq]]+1))</f>
        <v/>
      </c>
      <c r="O73" s="283">
        <f>(Tabelle124564511129[[#This Row],[Ausmaß]]+Tabelle124564511129[[#This Row],[Eintrittswahrscheinlichkeit]])/2</f>
        <v>0</v>
      </c>
      <c r="P73" s="263"/>
      <c r="Q73" s="189"/>
      <c r="R73" s="190"/>
      <c r="S73" s="190"/>
      <c r="T73" s="190"/>
      <c r="U73" s="190"/>
      <c r="V73" s="212" t="str">
        <f t="shared" si="1"/>
        <v/>
      </c>
      <c r="W73" s="213">
        <f>COUNTIF(Tabelle124564511129[PI komb],Tabelle124564511129[[#This Row],[PI komb]])</f>
        <v>96</v>
      </c>
      <c r="X73" s="213">
        <f>COUNTIF($V$7:Tabelle124564511129[[#This Row],[PI komb]],Tabelle124564511129[[#This Row],[PI komb]])</f>
        <v>67</v>
      </c>
    </row>
    <row r="74" spans="1:24" ht="57.6" outlineLevel="1" x14ac:dyDescent="0.3">
      <c r="A74" s="220" t="s">
        <v>27</v>
      </c>
      <c r="B74" s="220" t="s">
        <v>26</v>
      </c>
      <c r="C74" s="220" t="s">
        <v>34</v>
      </c>
      <c r="D74" s="220" t="s">
        <v>33</v>
      </c>
      <c r="E74" s="215"/>
      <c r="F74" s="215"/>
      <c r="G74" s="216"/>
      <c r="H74" s="216"/>
      <c r="I74" s="217"/>
      <c r="J74" s="218"/>
      <c r="K74" s="180"/>
      <c r="L74" s="180"/>
      <c r="M74" s="260"/>
      <c r="N74" s="264" t="str">
        <f>IF(K74="","",Tabelle124564511129[[#This Row],[Ausmaß]]+0.5-Tabelle124564511129[[#This Row],[PI 1x]]/(Tabelle124564511129[[#This Row],[PI freq]]+1))</f>
        <v/>
      </c>
      <c r="O74" s="283">
        <f>(Tabelle124564511129[[#This Row],[Ausmaß]]+Tabelle124564511129[[#This Row],[Eintrittswahrscheinlichkeit]])/2</f>
        <v>0</v>
      </c>
      <c r="P74" s="263"/>
      <c r="Q74" s="189"/>
      <c r="R74" s="190"/>
      <c r="S74" s="190"/>
      <c r="T74" s="190"/>
      <c r="U74" s="190"/>
      <c r="V74" s="212" t="str">
        <f t="shared" si="1"/>
        <v/>
      </c>
      <c r="W74" s="213">
        <f>COUNTIF(Tabelle124564511129[PI komb],Tabelle124564511129[[#This Row],[PI komb]])</f>
        <v>96</v>
      </c>
      <c r="X74" s="213">
        <f>COUNTIF($V$7:Tabelle124564511129[[#This Row],[PI komb]],Tabelle124564511129[[#This Row],[PI komb]])</f>
        <v>68</v>
      </c>
    </row>
    <row r="75" spans="1:24" ht="15" customHeight="1" outlineLevel="1" x14ac:dyDescent="0.3">
      <c r="A75" s="220" t="s">
        <v>27</v>
      </c>
      <c r="B75" s="220" t="s">
        <v>26</v>
      </c>
      <c r="C75" s="220" t="s">
        <v>31</v>
      </c>
      <c r="D75" s="220" t="s">
        <v>22</v>
      </c>
      <c r="E75" s="215"/>
      <c r="F75" s="215"/>
      <c r="G75" s="216"/>
      <c r="H75" s="216"/>
      <c r="I75" s="217"/>
      <c r="J75" s="218"/>
      <c r="K75" s="180"/>
      <c r="L75" s="180"/>
      <c r="M75" s="260"/>
      <c r="N75" s="264" t="str">
        <f>IF(K75="","",Tabelle124564511129[[#This Row],[Ausmaß]]+0.5-Tabelle124564511129[[#This Row],[PI 1x]]/(Tabelle124564511129[[#This Row],[PI freq]]+1))</f>
        <v/>
      </c>
      <c r="O75" s="283">
        <f>(Tabelle124564511129[[#This Row],[Ausmaß]]+Tabelle124564511129[[#This Row],[Eintrittswahrscheinlichkeit]])/2</f>
        <v>0</v>
      </c>
      <c r="P75" s="263"/>
      <c r="Q75" s="189"/>
      <c r="R75" s="190"/>
      <c r="S75" s="190"/>
      <c r="T75" s="190"/>
      <c r="U75" s="190"/>
      <c r="V75" s="212" t="str">
        <f t="shared" si="1"/>
        <v/>
      </c>
      <c r="W75" s="213">
        <f>COUNTIF(Tabelle124564511129[PI komb],Tabelle124564511129[[#This Row],[PI komb]])</f>
        <v>96</v>
      </c>
      <c r="X75" s="213">
        <f>COUNTIF($V$7:Tabelle124564511129[[#This Row],[PI komb]],Tabelle124564511129[[#This Row],[PI komb]])</f>
        <v>69</v>
      </c>
    </row>
    <row r="76" spans="1:24" ht="57.6" outlineLevel="1" x14ac:dyDescent="0.3">
      <c r="A76" s="220" t="s">
        <v>27</v>
      </c>
      <c r="B76" s="220" t="s">
        <v>26</v>
      </c>
      <c r="C76" s="220" t="s">
        <v>31</v>
      </c>
      <c r="D76" s="220" t="s">
        <v>32</v>
      </c>
      <c r="E76" s="215"/>
      <c r="F76" s="215"/>
      <c r="G76" s="216"/>
      <c r="H76" s="216"/>
      <c r="I76" s="217"/>
      <c r="J76" s="218"/>
      <c r="K76" s="180"/>
      <c r="L76" s="180"/>
      <c r="M76" s="260"/>
      <c r="N76" s="264" t="str">
        <f>IF(K76="","",Tabelle124564511129[[#This Row],[Ausmaß]]+0.5-Tabelle124564511129[[#This Row],[PI 1x]]/(Tabelle124564511129[[#This Row],[PI freq]]+1))</f>
        <v/>
      </c>
      <c r="O76" s="283">
        <f>(Tabelle124564511129[[#This Row],[Ausmaß]]+Tabelle124564511129[[#This Row],[Eintrittswahrscheinlichkeit]])/2</f>
        <v>0</v>
      </c>
      <c r="P76" s="263"/>
      <c r="Q76" s="189"/>
      <c r="R76" s="190"/>
      <c r="S76" s="190"/>
      <c r="T76" s="190"/>
      <c r="U76" s="190"/>
      <c r="V76" s="212" t="str">
        <f t="shared" si="1"/>
        <v/>
      </c>
      <c r="W76" s="213">
        <f>COUNTIF(Tabelle124564511129[PI komb],Tabelle124564511129[[#This Row],[PI komb]])</f>
        <v>96</v>
      </c>
      <c r="X76" s="213">
        <f>COUNTIF($V$7:Tabelle124564511129[[#This Row],[PI komb]],Tabelle124564511129[[#This Row],[PI komb]])</f>
        <v>70</v>
      </c>
    </row>
    <row r="77" spans="1:24" ht="57.6" outlineLevel="1" x14ac:dyDescent="0.3">
      <c r="A77" s="220" t="s">
        <v>27</v>
      </c>
      <c r="B77" s="220" t="s">
        <v>26</v>
      </c>
      <c r="C77" s="220" t="s">
        <v>31</v>
      </c>
      <c r="D77" s="220" t="s">
        <v>30</v>
      </c>
      <c r="E77" s="215"/>
      <c r="F77" s="215"/>
      <c r="G77" s="216"/>
      <c r="H77" s="216"/>
      <c r="I77" s="217"/>
      <c r="J77" s="218"/>
      <c r="K77" s="180"/>
      <c r="L77" s="180"/>
      <c r="M77" s="260"/>
      <c r="N77" s="264" t="str">
        <f>IF(K77="","",Tabelle124564511129[[#This Row],[Ausmaß]]+0.5-Tabelle124564511129[[#This Row],[PI 1x]]/(Tabelle124564511129[[#This Row],[PI freq]]+1))</f>
        <v/>
      </c>
      <c r="O77" s="283">
        <f>(Tabelle124564511129[[#This Row],[Ausmaß]]+Tabelle124564511129[[#This Row],[Eintrittswahrscheinlichkeit]])/2</f>
        <v>0</v>
      </c>
      <c r="P77" s="263"/>
      <c r="Q77" s="189"/>
      <c r="R77" s="190"/>
      <c r="S77" s="190"/>
      <c r="T77" s="190"/>
      <c r="U77" s="190"/>
      <c r="V77" s="212" t="str">
        <f t="shared" si="1"/>
        <v/>
      </c>
      <c r="W77" s="213">
        <f>COUNTIF(Tabelle124564511129[PI komb],Tabelle124564511129[[#This Row],[PI komb]])</f>
        <v>96</v>
      </c>
      <c r="X77" s="213">
        <f>COUNTIF($V$7:Tabelle124564511129[[#This Row],[PI komb]],Tabelle124564511129[[#This Row],[PI komb]])</f>
        <v>71</v>
      </c>
    </row>
    <row r="78" spans="1:24" ht="43.2" outlineLevel="1" x14ac:dyDescent="0.3">
      <c r="A78" s="220" t="s">
        <v>27</v>
      </c>
      <c r="B78" s="220" t="s">
        <v>26</v>
      </c>
      <c r="C78" s="220" t="s">
        <v>25</v>
      </c>
      <c r="D78" s="220" t="s">
        <v>29</v>
      </c>
      <c r="E78" s="215"/>
      <c r="F78" s="215"/>
      <c r="G78" s="216"/>
      <c r="H78" s="216"/>
      <c r="I78" s="217"/>
      <c r="J78" s="218"/>
      <c r="K78" s="180"/>
      <c r="L78" s="180"/>
      <c r="M78" s="260"/>
      <c r="N78" s="264" t="str">
        <f>IF(K78="","",Tabelle124564511129[[#This Row],[Ausmaß]]+0.5-Tabelle124564511129[[#This Row],[PI 1x]]/(Tabelle124564511129[[#This Row],[PI freq]]+1))</f>
        <v/>
      </c>
      <c r="O78" s="283">
        <f>(Tabelle124564511129[[#This Row],[Ausmaß]]+Tabelle124564511129[[#This Row],[Eintrittswahrscheinlichkeit]])/2</f>
        <v>0</v>
      </c>
      <c r="P78" s="263"/>
      <c r="Q78" s="189"/>
      <c r="R78" s="190"/>
      <c r="S78" s="190"/>
      <c r="T78" s="190"/>
      <c r="U78" s="190"/>
      <c r="V78" s="212" t="str">
        <f t="shared" si="1"/>
        <v/>
      </c>
      <c r="W78" s="213">
        <f>COUNTIF(Tabelle124564511129[PI komb],Tabelle124564511129[[#This Row],[PI komb]])</f>
        <v>96</v>
      </c>
      <c r="X78" s="213">
        <f>COUNTIF($V$7:Tabelle124564511129[[#This Row],[PI komb]],Tabelle124564511129[[#This Row],[PI komb]])</f>
        <v>72</v>
      </c>
    </row>
    <row r="79" spans="1:24" ht="28.8" outlineLevel="1" x14ac:dyDescent="0.3">
      <c r="A79" s="220" t="s">
        <v>27</v>
      </c>
      <c r="B79" s="220" t="s">
        <v>26</v>
      </c>
      <c r="C79" s="220" t="s">
        <v>25</v>
      </c>
      <c r="D79" s="220" t="s">
        <v>28</v>
      </c>
      <c r="E79" s="215"/>
      <c r="F79" s="215"/>
      <c r="G79" s="216"/>
      <c r="H79" s="216"/>
      <c r="I79" s="217"/>
      <c r="J79" s="218"/>
      <c r="K79" s="180"/>
      <c r="L79" s="180"/>
      <c r="M79" s="260"/>
      <c r="N79" s="264" t="str">
        <f>IF(K79="","",Tabelle124564511129[[#This Row],[Ausmaß]]+0.5-Tabelle124564511129[[#This Row],[PI 1x]]/(Tabelle124564511129[[#This Row],[PI freq]]+1))</f>
        <v/>
      </c>
      <c r="O79" s="283">
        <f>(Tabelle124564511129[[#This Row],[Ausmaß]]+Tabelle124564511129[[#This Row],[Eintrittswahrscheinlichkeit]])/2</f>
        <v>0</v>
      </c>
      <c r="P79" s="263"/>
      <c r="Q79" s="189"/>
      <c r="R79" s="190"/>
      <c r="S79" s="190"/>
      <c r="T79" s="190"/>
      <c r="U79" s="190"/>
      <c r="V79" s="212" t="str">
        <f t="shared" si="1"/>
        <v/>
      </c>
      <c r="W79" s="213">
        <f>COUNTIF(Tabelle124564511129[PI komb],Tabelle124564511129[[#This Row],[PI komb]])</f>
        <v>96</v>
      </c>
      <c r="X79" s="213">
        <f>COUNTIF($V$7:Tabelle124564511129[[#This Row],[PI komb]],Tabelle124564511129[[#This Row],[PI komb]])</f>
        <v>73</v>
      </c>
    </row>
    <row r="80" spans="1:24" ht="28.8" outlineLevel="1" x14ac:dyDescent="0.3">
      <c r="A80" s="220" t="s">
        <v>27</v>
      </c>
      <c r="B80" s="220" t="s">
        <v>26</v>
      </c>
      <c r="C80" s="220" t="s">
        <v>25</v>
      </c>
      <c r="D80" s="220" t="s">
        <v>24</v>
      </c>
      <c r="E80" s="215"/>
      <c r="F80" s="215"/>
      <c r="G80" s="216"/>
      <c r="H80" s="216"/>
      <c r="I80" s="217"/>
      <c r="J80" s="218"/>
      <c r="K80" s="180"/>
      <c r="L80" s="180"/>
      <c r="M80" s="260"/>
      <c r="N80" s="264" t="str">
        <f>IF(K80="","",Tabelle124564511129[[#This Row],[Ausmaß]]+0.5-Tabelle124564511129[[#This Row],[PI 1x]]/(Tabelle124564511129[[#This Row],[PI freq]]+1))</f>
        <v/>
      </c>
      <c r="O80" s="283">
        <f>(Tabelle124564511129[[#This Row],[Ausmaß]]+Tabelle124564511129[[#This Row],[Eintrittswahrscheinlichkeit]])/2</f>
        <v>0</v>
      </c>
      <c r="P80" s="263"/>
      <c r="Q80" s="189"/>
      <c r="R80" s="190"/>
      <c r="S80" s="190"/>
      <c r="T80" s="190"/>
      <c r="U80" s="190"/>
      <c r="V80" s="212" t="str">
        <f t="shared" si="1"/>
        <v/>
      </c>
      <c r="W80" s="213">
        <f>COUNTIF(Tabelle124564511129[PI komb],Tabelle124564511129[[#This Row],[PI komb]])</f>
        <v>96</v>
      </c>
      <c r="X80" s="213">
        <f>COUNTIF($V$7:Tabelle124564511129[[#This Row],[PI komb]],Tabelle124564511129[[#This Row],[PI komb]])</f>
        <v>74</v>
      </c>
    </row>
    <row r="81" spans="1:24" ht="72" outlineLevel="1" x14ac:dyDescent="0.3">
      <c r="A81" s="214" t="s">
        <v>13</v>
      </c>
      <c r="B81" s="214" t="s">
        <v>12</v>
      </c>
      <c r="C81" s="214" t="s">
        <v>21</v>
      </c>
      <c r="D81" s="214" t="s">
        <v>23</v>
      </c>
      <c r="E81" s="215"/>
      <c r="F81" s="215"/>
      <c r="G81" s="216"/>
      <c r="H81" s="216"/>
      <c r="I81" s="217"/>
      <c r="J81" s="218"/>
      <c r="K81" s="180"/>
      <c r="L81" s="180"/>
      <c r="M81" s="260"/>
      <c r="N81" s="264" t="str">
        <f>IF(K81="","",Tabelle124564511129[[#This Row],[Ausmaß]]+0.5-Tabelle124564511129[[#This Row],[PI 1x]]/(Tabelle124564511129[[#This Row],[PI freq]]+1))</f>
        <v/>
      </c>
      <c r="O81" s="283">
        <f>(Tabelle124564511129[[#This Row],[Ausmaß]]+Tabelle124564511129[[#This Row],[Eintrittswahrscheinlichkeit]])/2</f>
        <v>0</v>
      </c>
      <c r="P81" s="263"/>
      <c r="Q81" s="189"/>
      <c r="R81" s="190"/>
      <c r="S81" s="190"/>
      <c r="T81" s="190"/>
      <c r="U81" s="190"/>
      <c r="V81" s="212" t="str">
        <f t="shared" si="1"/>
        <v/>
      </c>
      <c r="W81" s="213">
        <f>COUNTIF(Tabelle124564511129[PI komb],Tabelle124564511129[[#This Row],[PI komb]])</f>
        <v>96</v>
      </c>
      <c r="X81" s="213">
        <f>COUNTIF($V$7:Tabelle124564511129[[#This Row],[PI komb]],Tabelle124564511129[[#This Row],[PI komb]])</f>
        <v>75</v>
      </c>
    </row>
    <row r="82" spans="1:24" ht="72" outlineLevel="1" x14ac:dyDescent="0.3">
      <c r="A82" s="214" t="s">
        <v>13</v>
      </c>
      <c r="B82" s="214" t="s">
        <v>12</v>
      </c>
      <c r="C82" s="214" t="s">
        <v>21</v>
      </c>
      <c r="D82" s="214" t="s">
        <v>22</v>
      </c>
      <c r="E82" s="215"/>
      <c r="F82" s="215"/>
      <c r="G82" s="216"/>
      <c r="H82" s="216"/>
      <c r="I82" s="217"/>
      <c r="J82" s="218"/>
      <c r="K82" s="180"/>
      <c r="L82" s="180"/>
      <c r="M82" s="260"/>
      <c r="N82" s="264" t="str">
        <f>IF(K82="","",Tabelle124564511129[[#This Row],[Ausmaß]]+0.5-Tabelle124564511129[[#This Row],[PI 1x]]/(Tabelle124564511129[[#This Row],[PI freq]]+1))</f>
        <v/>
      </c>
      <c r="O82" s="283">
        <f>(Tabelle124564511129[[#This Row],[Ausmaß]]+Tabelle124564511129[[#This Row],[Eintrittswahrscheinlichkeit]])/2</f>
        <v>0</v>
      </c>
      <c r="P82" s="263"/>
      <c r="Q82" s="189"/>
      <c r="R82" s="190"/>
      <c r="S82" s="190"/>
      <c r="T82" s="190"/>
      <c r="U82" s="190"/>
      <c r="V82" s="212" t="str">
        <f t="shared" si="1"/>
        <v/>
      </c>
      <c r="W82" s="213">
        <f>COUNTIF(Tabelle124564511129[PI komb],Tabelle124564511129[[#This Row],[PI komb]])</f>
        <v>96</v>
      </c>
      <c r="X82" s="213">
        <f>COUNTIF($V$7:Tabelle124564511129[[#This Row],[PI komb]],Tabelle124564511129[[#This Row],[PI komb]])</f>
        <v>76</v>
      </c>
    </row>
    <row r="83" spans="1:24" ht="72" outlineLevel="1" x14ac:dyDescent="0.3">
      <c r="A83" s="214" t="s">
        <v>13</v>
      </c>
      <c r="B83" s="214" t="s">
        <v>12</v>
      </c>
      <c r="C83" s="214" t="s">
        <v>21</v>
      </c>
      <c r="D83" s="214" t="s">
        <v>20</v>
      </c>
      <c r="E83" s="215"/>
      <c r="F83" s="215"/>
      <c r="G83" s="216"/>
      <c r="H83" s="216"/>
      <c r="I83" s="217"/>
      <c r="J83" s="218"/>
      <c r="K83" s="180"/>
      <c r="L83" s="180"/>
      <c r="M83" s="260"/>
      <c r="N83" s="264" t="str">
        <f>IF(K83="","",Tabelle124564511129[[#This Row],[Ausmaß]]+0.5-Tabelle124564511129[[#This Row],[PI 1x]]/(Tabelle124564511129[[#This Row],[PI freq]]+1))</f>
        <v/>
      </c>
      <c r="O83" s="283">
        <f>(Tabelle124564511129[[#This Row],[Ausmaß]]+Tabelle124564511129[[#This Row],[Eintrittswahrscheinlichkeit]])/2</f>
        <v>0</v>
      </c>
      <c r="P83" s="263"/>
      <c r="Q83" s="189"/>
      <c r="R83" s="190"/>
      <c r="S83" s="190"/>
      <c r="T83" s="190"/>
      <c r="U83" s="190"/>
      <c r="V83" s="212" t="str">
        <f t="shared" si="1"/>
        <v/>
      </c>
      <c r="W83" s="213">
        <f>COUNTIF(Tabelle124564511129[PI komb],Tabelle124564511129[[#This Row],[PI komb]])</f>
        <v>96</v>
      </c>
      <c r="X83" s="213">
        <f>COUNTIF($V$7:Tabelle124564511129[[#This Row],[PI komb]],Tabelle124564511129[[#This Row],[PI komb]])</f>
        <v>77</v>
      </c>
    </row>
    <row r="84" spans="1:24" ht="57.6" outlineLevel="1" x14ac:dyDescent="0.3">
      <c r="A84" s="214" t="s">
        <v>13</v>
      </c>
      <c r="B84" s="214" t="s">
        <v>12</v>
      </c>
      <c r="C84" s="214" t="s">
        <v>17</v>
      </c>
      <c r="D84" s="214" t="s">
        <v>19</v>
      </c>
      <c r="E84" s="215"/>
      <c r="F84" s="215"/>
      <c r="G84" s="216"/>
      <c r="H84" s="216"/>
      <c r="I84" s="217"/>
      <c r="J84" s="218"/>
      <c r="K84" s="180"/>
      <c r="L84" s="180"/>
      <c r="M84" s="260"/>
      <c r="N84" s="264" t="str">
        <f>IF(K84="","",Tabelle124564511129[[#This Row],[Ausmaß]]+0.5-Tabelle124564511129[[#This Row],[PI 1x]]/(Tabelle124564511129[[#This Row],[PI freq]]+1))</f>
        <v/>
      </c>
      <c r="O84" s="283">
        <f>(Tabelle124564511129[[#This Row],[Ausmaß]]+Tabelle124564511129[[#This Row],[Eintrittswahrscheinlichkeit]])/2</f>
        <v>0</v>
      </c>
      <c r="P84" s="263"/>
      <c r="Q84" s="189"/>
      <c r="R84" s="190"/>
      <c r="S84" s="190"/>
      <c r="T84" s="190"/>
      <c r="U84" s="190"/>
      <c r="V84" s="212" t="str">
        <f t="shared" si="1"/>
        <v/>
      </c>
      <c r="W84" s="213">
        <f>COUNTIF(Tabelle124564511129[PI komb],Tabelle124564511129[[#This Row],[PI komb]])</f>
        <v>96</v>
      </c>
      <c r="X84" s="213">
        <f>COUNTIF($V$7:Tabelle124564511129[[#This Row],[PI komb]],Tabelle124564511129[[#This Row],[PI komb]])</f>
        <v>78</v>
      </c>
    </row>
    <row r="85" spans="1:24" ht="57.6" outlineLevel="1" x14ac:dyDescent="0.3">
      <c r="A85" s="214" t="s">
        <v>13</v>
      </c>
      <c r="B85" s="214" t="s">
        <v>12</v>
      </c>
      <c r="C85" s="214" t="s">
        <v>17</v>
      </c>
      <c r="D85" s="214" t="s">
        <v>18</v>
      </c>
      <c r="E85" s="215"/>
      <c r="F85" s="215"/>
      <c r="G85" s="216"/>
      <c r="H85" s="216"/>
      <c r="I85" s="217"/>
      <c r="J85" s="218"/>
      <c r="K85" s="180"/>
      <c r="L85" s="180"/>
      <c r="M85" s="260"/>
      <c r="N85" s="264" t="str">
        <f>IF(K85="","",Tabelle124564511129[[#This Row],[Ausmaß]]+0.5-Tabelle124564511129[[#This Row],[PI 1x]]/(Tabelle124564511129[[#This Row],[PI freq]]+1))</f>
        <v/>
      </c>
      <c r="O85" s="283">
        <f>(Tabelle124564511129[[#This Row],[Ausmaß]]+Tabelle124564511129[[#This Row],[Eintrittswahrscheinlichkeit]])/2</f>
        <v>0</v>
      </c>
      <c r="P85" s="263"/>
      <c r="Q85" s="189"/>
      <c r="R85" s="190"/>
      <c r="S85" s="190"/>
      <c r="T85" s="190"/>
      <c r="U85" s="190"/>
      <c r="V85" s="212" t="str">
        <f t="shared" si="1"/>
        <v/>
      </c>
      <c r="W85" s="213">
        <f>COUNTIF(Tabelle124564511129[PI komb],Tabelle124564511129[[#This Row],[PI komb]])</f>
        <v>96</v>
      </c>
      <c r="X85" s="213">
        <f>COUNTIF($V$7:Tabelle124564511129[[#This Row],[PI komb]],Tabelle124564511129[[#This Row],[PI komb]])</f>
        <v>79</v>
      </c>
    </row>
    <row r="86" spans="1:24" ht="57.6" outlineLevel="1" x14ac:dyDescent="0.3">
      <c r="A86" s="214" t="s">
        <v>13</v>
      </c>
      <c r="B86" s="214" t="s">
        <v>12</v>
      </c>
      <c r="C86" s="214" t="s">
        <v>17</v>
      </c>
      <c r="D86" s="214" t="s">
        <v>16</v>
      </c>
      <c r="E86" s="215"/>
      <c r="F86" s="215"/>
      <c r="G86" s="216"/>
      <c r="H86" s="216"/>
      <c r="I86" s="217"/>
      <c r="J86" s="218"/>
      <c r="K86" s="180"/>
      <c r="L86" s="180"/>
      <c r="M86" s="260"/>
      <c r="N86" s="264" t="str">
        <f>IF(K86="","",Tabelle124564511129[[#This Row],[Ausmaß]]+0.5-Tabelle124564511129[[#This Row],[PI 1x]]/(Tabelle124564511129[[#This Row],[PI freq]]+1))</f>
        <v/>
      </c>
      <c r="O86" s="283">
        <f>(Tabelle124564511129[[#This Row],[Ausmaß]]+Tabelle124564511129[[#This Row],[Eintrittswahrscheinlichkeit]])/2</f>
        <v>0</v>
      </c>
      <c r="P86" s="263"/>
      <c r="Q86" s="189"/>
      <c r="R86" s="190"/>
      <c r="S86" s="190"/>
      <c r="T86" s="190"/>
      <c r="U86" s="190"/>
      <c r="V86" s="212" t="str">
        <f t="shared" si="1"/>
        <v/>
      </c>
      <c r="W86" s="213">
        <f>COUNTIF(Tabelle124564511129[PI komb],Tabelle124564511129[[#This Row],[PI komb]])</f>
        <v>96</v>
      </c>
      <c r="X86" s="213">
        <f>COUNTIF($V$7:Tabelle124564511129[[#This Row],[PI komb]],Tabelle124564511129[[#This Row],[PI komb]])</f>
        <v>80</v>
      </c>
    </row>
    <row r="87" spans="1:24" ht="57.6" outlineLevel="1" x14ac:dyDescent="0.3">
      <c r="A87" s="214" t="s">
        <v>13</v>
      </c>
      <c r="B87" s="214" t="s">
        <v>12</v>
      </c>
      <c r="C87" s="214" t="s">
        <v>11</v>
      </c>
      <c r="D87" s="214" t="s">
        <v>15</v>
      </c>
      <c r="E87" s="215"/>
      <c r="F87" s="215"/>
      <c r="G87" s="216"/>
      <c r="H87" s="216"/>
      <c r="I87" s="217"/>
      <c r="J87" s="218"/>
      <c r="K87" s="180"/>
      <c r="L87" s="180"/>
      <c r="M87" s="260"/>
      <c r="N87" s="264" t="str">
        <f>IF(K87="","",Tabelle124564511129[[#This Row],[Ausmaß]]+0.5-Tabelle124564511129[[#This Row],[PI 1x]]/(Tabelle124564511129[[#This Row],[PI freq]]+1))</f>
        <v/>
      </c>
      <c r="O87" s="283">
        <f>(Tabelle124564511129[[#This Row],[Ausmaß]]+Tabelle124564511129[[#This Row],[Eintrittswahrscheinlichkeit]])/2</f>
        <v>0</v>
      </c>
      <c r="P87" s="263"/>
      <c r="Q87" s="189"/>
      <c r="R87" s="190"/>
      <c r="S87" s="190"/>
      <c r="T87" s="190"/>
      <c r="U87" s="190"/>
      <c r="V87" s="212" t="str">
        <f t="shared" si="1"/>
        <v/>
      </c>
      <c r="W87" s="213">
        <f>COUNTIF(Tabelle124564511129[PI komb],Tabelle124564511129[[#This Row],[PI komb]])</f>
        <v>96</v>
      </c>
      <c r="X87" s="213">
        <f>COUNTIF($V$7:Tabelle124564511129[[#This Row],[PI komb]],Tabelle124564511129[[#This Row],[PI komb]])</f>
        <v>81</v>
      </c>
    </row>
    <row r="88" spans="1:24" ht="57.6" outlineLevel="1" x14ac:dyDescent="0.3">
      <c r="A88" s="214" t="s">
        <v>13</v>
      </c>
      <c r="B88" s="214" t="s">
        <v>12</v>
      </c>
      <c r="C88" s="214" t="s">
        <v>11</v>
      </c>
      <c r="D88" s="214" t="s">
        <v>14</v>
      </c>
      <c r="E88" s="215"/>
      <c r="F88" s="215"/>
      <c r="G88" s="216"/>
      <c r="H88" s="216"/>
      <c r="I88" s="217"/>
      <c r="J88" s="218"/>
      <c r="K88" s="180"/>
      <c r="L88" s="180"/>
      <c r="M88" s="260"/>
      <c r="N88" s="264" t="str">
        <f>IF(K88="","",Tabelle124564511129[[#This Row],[Ausmaß]]+0.5-Tabelle124564511129[[#This Row],[PI 1x]]/(Tabelle124564511129[[#This Row],[PI freq]]+1))</f>
        <v/>
      </c>
      <c r="O88" s="283">
        <f>(Tabelle124564511129[[#This Row],[Ausmaß]]+Tabelle124564511129[[#This Row],[Eintrittswahrscheinlichkeit]])/2</f>
        <v>0</v>
      </c>
      <c r="P88" s="263"/>
      <c r="Q88" s="189"/>
      <c r="R88" s="190"/>
      <c r="S88" s="190"/>
      <c r="T88" s="190"/>
      <c r="U88" s="190"/>
      <c r="V88" s="212" t="str">
        <f t="shared" si="1"/>
        <v/>
      </c>
      <c r="W88" s="213">
        <f>COUNTIF(Tabelle124564511129[PI komb],Tabelle124564511129[[#This Row],[PI komb]])</f>
        <v>96</v>
      </c>
      <c r="X88" s="213">
        <f>COUNTIF($V$7:Tabelle124564511129[[#This Row],[PI komb]],Tabelle124564511129[[#This Row],[PI komb]])</f>
        <v>82</v>
      </c>
    </row>
    <row r="89" spans="1:24" ht="57.6" outlineLevel="1" x14ac:dyDescent="0.3">
      <c r="A89" s="214" t="s">
        <v>13</v>
      </c>
      <c r="B89" s="214" t="s">
        <v>12</v>
      </c>
      <c r="C89" s="214" t="s">
        <v>11</v>
      </c>
      <c r="D89" s="214" t="s">
        <v>10</v>
      </c>
      <c r="E89" s="215"/>
      <c r="F89" s="215"/>
      <c r="G89" s="216"/>
      <c r="H89" s="216"/>
      <c r="I89" s="217"/>
      <c r="J89" s="218"/>
      <c r="K89" s="180"/>
      <c r="L89" s="180"/>
      <c r="M89" s="260"/>
      <c r="N89" s="264" t="str">
        <f>IF(K89="","",Tabelle124564511129[[#This Row],[Ausmaß]]+0.5-Tabelle124564511129[[#This Row],[PI 1x]]/(Tabelle124564511129[[#This Row],[PI freq]]+1))</f>
        <v/>
      </c>
      <c r="O89" s="283">
        <f>(Tabelle124564511129[[#This Row],[Ausmaß]]+Tabelle124564511129[[#This Row],[Eintrittswahrscheinlichkeit]])/2</f>
        <v>0</v>
      </c>
      <c r="P89" s="263"/>
      <c r="Q89" s="189"/>
      <c r="R89" s="190"/>
      <c r="S89" s="190"/>
      <c r="T89" s="190"/>
      <c r="U89" s="190"/>
      <c r="V89" s="212" t="str">
        <f t="shared" si="1"/>
        <v/>
      </c>
      <c r="W89" s="213">
        <f>COUNTIF(Tabelle124564511129[PI komb],Tabelle124564511129[[#This Row],[PI komb]])</f>
        <v>96</v>
      </c>
      <c r="X89" s="213">
        <f>COUNTIF($V$7:Tabelle124564511129[[#This Row],[PI komb]],Tabelle124564511129[[#This Row],[PI komb]])</f>
        <v>83</v>
      </c>
    </row>
    <row r="90" spans="1:24" ht="59.4" customHeight="1" thickBot="1" x14ac:dyDescent="0.35">
      <c r="A90" s="49" t="s">
        <v>155</v>
      </c>
      <c r="B90" s="50"/>
      <c r="C90" s="49"/>
      <c r="D90" s="49"/>
      <c r="E90" s="49"/>
      <c r="F90" s="168"/>
      <c r="G90" s="49"/>
      <c r="H90" s="50"/>
      <c r="I90" s="50"/>
      <c r="J90" s="49"/>
      <c r="K90" s="50"/>
      <c r="L90" s="49"/>
      <c r="M90" s="49"/>
      <c r="N90" s="254" t="str">
        <f>IF(K90="","",Tabelle124564511129[[#This Row],[Ausmaß]]+0.5-Tabelle124564511129[[#This Row],[PI 1x]]/(Tabelle124564511129[[#This Row],[PI freq]]+1))</f>
        <v/>
      </c>
      <c r="O90" s="254"/>
      <c r="P90" s="254"/>
      <c r="Q90" s="50"/>
      <c r="R90" s="50"/>
      <c r="S90" s="49"/>
      <c r="T90" s="50"/>
      <c r="U90" s="251"/>
      <c r="V90" s="212" t="str">
        <f t="shared" si="1"/>
        <v/>
      </c>
      <c r="W90" s="213">
        <f>COUNTIF(Tabelle124564511129[PI komb],Tabelle124564511129[[#This Row],[PI komb]])</f>
        <v>96</v>
      </c>
      <c r="X90" s="213">
        <f>COUNTIF($V$7:Tabelle124564511129[[#This Row],[PI komb]],Tabelle124564511129[[#This Row],[PI komb]])</f>
        <v>84</v>
      </c>
    </row>
    <row r="91" spans="1:24" ht="29.4" outlineLevel="1" thickTop="1" x14ac:dyDescent="0.3">
      <c r="A91" s="220" t="s">
        <v>3</v>
      </c>
      <c r="B91" s="220" t="s">
        <v>2</v>
      </c>
      <c r="C91" s="220" t="s">
        <v>9</v>
      </c>
      <c r="D91" s="220"/>
      <c r="E91" s="215"/>
      <c r="F91" s="215"/>
      <c r="G91" s="216"/>
      <c r="H91" s="216"/>
      <c r="I91" s="217"/>
      <c r="J91" s="218"/>
      <c r="K91" s="180"/>
      <c r="L91" s="180"/>
      <c r="M91" s="260"/>
      <c r="N91" s="264" t="str">
        <f>IF(K91="","",Tabelle124564511129[[#This Row],[Ausmaß]]+0.5-Tabelle124564511129[[#This Row],[PI 1x]]/(Tabelle124564511129[[#This Row],[PI freq]]+1))</f>
        <v/>
      </c>
      <c r="O91" s="283">
        <f>(Tabelle124564511129[[#This Row],[Ausmaß]]+Tabelle124564511129[[#This Row],[Eintrittswahrscheinlichkeit]])/2</f>
        <v>0</v>
      </c>
      <c r="P91" s="263"/>
      <c r="Q91" s="186"/>
      <c r="R91" s="187"/>
      <c r="S91" s="187"/>
      <c r="T91" s="187"/>
      <c r="U91" s="187"/>
      <c r="V91" s="212" t="str">
        <f t="shared" si="1"/>
        <v/>
      </c>
      <c r="W91" s="213">
        <f>COUNTIF(Tabelle124564511129[PI komb],Tabelle124564511129[[#This Row],[PI komb]])</f>
        <v>96</v>
      </c>
      <c r="X91" s="213">
        <f>COUNTIF($V$7:Tabelle124564511129[[#This Row],[PI komb]],Tabelle124564511129[[#This Row],[PI komb]])</f>
        <v>85</v>
      </c>
    </row>
    <row r="92" spans="1:24" ht="43.2" outlineLevel="1" x14ac:dyDescent="0.3">
      <c r="A92" s="220" t="s">
        <v>3</v>
      </c>
      <c r="B92" s="220" t="s">
        <v>2</v>
      </c>
      <c r="C92" s="220" t="s">
        <v>8</v>
      </c>
      <c r="D92" s="220"/>
      <c r="E92" s="215"/>
      <c r="F92" s="215"/>
      <c r="G92" s="216"/>
      <c r="H92" s="216"/>
      <c r="I92" s="217"/>
      <c r="J92" s="218"/>
      <c r="K92" s="180"/>
      <c r="L92" s="180"/>
      <c r="M92" s="260"/>
      <c r="N92" s="264" t="str">
        <f>IF(K92="","",Tabelle124564511129[[#This Row],[Ausmaß]]+0.5-Tabelle124564511129[[#This Row],[PI 1x]]/(Tabelle124564511129[[#This Row],[PI freq]]+1))</f>
        <v/>
      </c>
      <c r="O92" s="283">
        <f>(Tabelle124564511129[[#This Row],[Ausmaß]]+Tabelle124564511129[[#This Row],[Eintrittswahrscheinlichkeit]])/2</f>
        <v>0</v>
      </c>
      <c r="P92" s="263"/>
      <c r="Q92" s="189"/>
      <c r="R92" s="190"/>
      <c r="S92" s="190"/>
      <c r="T92" s="190"/>
      <c r="U92" s="190"/>
      <c r="V92" s="212" t="str">
        <f t="shared" si="1"/>
        <v/>
      </c>
      <c r="W92" s="213">
        <f>COUNTIF(Tabelle124564511129[PI komb],Tabelle124564511129[[#This Row],[PI komb]])</f>
        <v>96</v>
      </c>
      <c r="X92" s="213">
        <f>COUNTIF($V$7:Tabelle124564511129[[#This Row],[PI komb]],Tabelle124564511129[[#This Row],[PI komb]])</f>
        <v>86</v>
      </c>
    </row>
    <row r="93" spans="1:24" ht="28.8" outlineLevel="1" x14ac:dyDescent="0.3">
      <c r="A93" s="220" t="s">
        <v>3</v>
      </c>
      <c r="B93" s="220" t="s">
        <v>2</v>
      </c>
      <c r="C93" s="220" t="s">
        <v>7</v>
      </c>
      <c r="D93" s="220"/>
      <c r="E93" s="215"/>
      <c r="F93" s="215"/>
      <c r="G93" s="216"/>
      <c r="H93" s="216"/>
      <c r="I93" s="217"/>
      <c r="J93" s="218"/>
      <c r="K93" s="180"/>
      <c r="L93" s="180"/>
      <c r="M93" s="260"/>
      <c r="N93" s="264" t="str">
        <f>IF(K93="","",Tabelle124564511129[[#This Row],[Ausmaß]]+0.5-Tabelle124564511129[[#This Row],[PI 1x]]/(Tabelle124564511129[[#This Row],[PI freq]]+1))</f>
        <v/>
      </c>
      <c r="O93" s="283">
        <f>(Tabelle124564511129[[#This Row],[Ausmaß]]+Tabelle124564511129[[#This Row],[Eintrittswahrscheinlichkeit]])/2</f>
        <v>0</v>
      </c>
      <c r="P93" s="263"/>
      <c r="Q93" s="189"/>
      <c r="R93" s="190"/>
      <c r="S93" s="190"/>
      <c r="T93" s="190"/>
      <c r="U93" s="190"/>
      <c r="V93" s="212" t="str">
        <f t="shared" si="1"/>
        <v/>
      </c>
      <c r="W93" s="213">
        <f>COUNTIF(Tabelle124564511129[PI komb],Tabelle124564511129[[#This Row],[PI komb]])</f>
        <v>96</v>
      </c>
      <c r="X93" s="213">
        <f>COUNTIF($V$7:Tabelle124564511129[[#This Row],[PI komb]],Tabelle124564511129[[#This Row],[PI komb]])</f>
        <v>87</v>
      </c>
    </row>
    <row r="94" spans="1:24" ht="28.8" outlineLevel="1" x14ac:dyDescent="0.3">
      <c r="A94" s="220" t="s">
        <v>3</v>
      </c>
      <c r="B94" s="220" t="s">
        <v>2</v>
      </c>
      <c r="C94" s="220" t="s">
        <v>6</v>
      </c>
      <c r="D94" s="220"/>
      <c r="E94" s="215"/>
      <c r="F94" s="215"/>
      <c r="G94" s="216"/>
      <c r="H94" s="216"/>
      <c r="I94" s="217"/>
      <c r="J94" s="218"/>
      <c r="K94" s="180"/>
      <c r="L94" s="180"/>
      <c r="M94" s="260"/>
      <c r="N94" s="264" t="str">
        <f>IF(K94="","",Tabelle124564511129[[#This Row],[Ausmaß]]+0.5-Tabelle124564511129[[#This Row],[PI 1x]]/(Tabelle124564511129[[#This Row],[PI freq]]+1))</f>
        <v/>
      </c>
      <c r="O94" s="283">
        <f>(Tabelle124564511129[[#This Row],[Ausmaß]]+Tabelle124564511129[[#This Row],[Eintrittswahrscheinlichkeit]])/2</f>
        <v>0</v>
      </c>
      <c r="P94" s="263"/>
      <c r="Q94" s="189"/>
      <c r="R94" s="190"/>
      <c r="S94" s="190"/>
      <c r="T94" s="190"/>
      <c r="U94" s="190"/>
      <c r="V94" s="212" t="str">
        <f t="shared" si="1"/>
        <v/>
      </c>
      <c r="W94" s="213">
        <f>COUNTIF(Tabelle124564511129[PI komb],Tabelle124564511129[[#This Row],[PI komb]])</f>
        <v>96</v>
      </c>
      <c r="X94" s="213">
        <f>COUNTIF($V$7:Tabelle124564511129[[#This Row],[PI komb]],Tabelle124564511129[[#This Row],[PI komb]])</f>
        <v>88</v>
      </c>
    </row>
    <row r="95" spans="1:24" ht="72" outlineLevel="1" x14ac:dyDescent="0.3">
      <c r="A95" s="220" t="s">
        <v>3</v>
      </c>
      <c r="B95" s="220" t="s">
        <v>2</v>
      </c>
      <c r="C95" s="220" t="s">
        <v>5</v>
      </c>
      <c r="D95" s="220"/>
      <c r="E95" s="215"/>
      <c r="F95" s="215"/>
      <c r="G95" s="216"/>
      <c r="H95" s="216"/>
      <c r="I95" s="217"/>
      <c r="J95" s="218"/>
      <c r="K95" s="180"/>
      <c r="L95" s="180"/>
      <c r="M95" s="260"/>
      <c r="N95" s="264" t="str">
        <f>IF(K95="","",Tabelle124564511129[[#This Row],[Ausmaß]]+0.5-Tabelle124564511129[[#This Row],[PI 1x]]/(Tabelle124564511129[[#This Row],[PI freq]]+1))</f>
        <v/>
      </c>
      <c r="O95" s="283">
        <f>(Tabelle124564511129[[#This Row],[Ausmaß]]+Tabelle124564511129[[#This Row],[Eintrittswahrscheinlichkeit]])/2</f>
        <v>0</v>
      </c>
      <c r="P95" s="263"/>
      <c r="Q95" s="189"/>
      <c r="R95" s="190"/>
      <c r="S95" s="190"/>
      <c r="T95" s="190"/>
      <c r="U95" s="190"/>
      <c r="V95" s="212" t="str">
        <f t="shared" si="1"/>
        <v/>
      </c>
      <c r="W95" s="213">
        <f>COUNTIF(Tabelle124564511129[PI komb],Tabelle124564511129[[#This Row],[PI komb]])</f>
        <v>96</v>
      </c>
      <c r="X95" s="213">
        <f>COUNTIF($V$7:Tabelle124564511129[[#This Row],[PI komb]],Tabelle124564511129[[#This Row],[PI komb]])</f>
        <v>89</v>
      </c>
    </row>
    <row r="96" spans="1:24" ht="43.2" outlineLevel="1" x14ac:dyDescent="0.3">
      <c r="A96" s="220" t="s">
        <v>3</v>
      </c>
      <c r="B96" s="220" t="s">
        <v>2</v>
      </c>
      <c r="C96" s="220" t="s">
        <v>1</v>
      </c>
      <c r="D96" s="220" t="s">
        <v>4</v>
      </c>
      <c r="E96" s="215"/>
      <c r="F96" s="215"/>
      <c r="G96" s="216"/>
      <c r="H96" s="216"/>
      <c r="I96" s="217"/>
      <c r="J96" s="218"/>
      <c r="K96" s="180"/>
      <c r="L96" s="180"/>
      <c r="M96" s="260"/>
      <c r="N96" s="264" t="str">
        <f>IF(K96="","",Tabelle124564511129[[#This Row],[Ausmaß]]+0.5-Tabelle124564511129[[#This Row],[PI 1x]]/(Tabelle124564511129[[#This Row],[PI freq]]+1))</f>
        <v/>
      </c>
      <c r="O96" s="283">
        <f>(Tabelle124564511129[[#This Row],[Ausmaß]]+Tabelle124564511129[[#This Row],[Eintrittswahrscheinlichkeit]])/2</f>
        <v>0</v>
      </c>
      <c r="P96" s="263"/>
      <c r="Q96" s="189"/>
      <c r="R96" s="190"/>
      <c r="S96" s="190"/>
      <c r="T96" s="190"/>
      <c r="U96" s="190"/>
      <c r="V96" s="212" t="str">
        <f t="shared" si="1"/>
        <v/>
      </c>
      <c r="W96" s="213">
        <f>COUNTIF(Tabelle124564511129[PI komb],Tabelle124564511129[[#This Row],[PI komb]])</f>
        <v>96</v>
      </c>
      <c r="X96" s="213">
        <f>COUNTIF($V$7:Tabelle124564511129[[#This Row],[PI komb]],Tabelle124564511129[[#This Row],[PI komb]])</f>
        <v>90</v>
      </c>
    </row>
    <row r="97" spans="1:24" ht="43.2" outlineLevel="1" x14ac:dyDescent="0.3">
      <c r="A97" s="247" t="s">
        <v>3</v>
      </c>
      <c r="B97" s="247" t="s">
        <v>2</v>
      </c>
      <c r="C97" s="247" t="s">
        <v>1</v>
      </c>
      <c r="D97" s="247" t="s">
        <v>0</v>
      </c>
      <c r="E97" s="235"/>
      <c r="F97" s="235"/>
      <c r="G97" s="236"/>
      <c r="H97" s="236"/>
      <c r="I97" s="237"/>
      <c r="J97" s="238"/>
      <c r="K97" s="181"/>
      <c r="L97" s="181"/>
      <c r="M97" s="261"/>
      <c r="N97" s="264" t="str">
        <f>IF(K97="","",Tabelle124564511129[[#This Row],[Ausmaß]]+0.5-Tabelle124564511129[[#This Row],[PI 1x]]/(Tabelle124564511129[[#This Row],[PI freq]]+1))</f>
        <v/>
      </c>
      <c r="O97" s="283">
        <f>(Tabelle124564511129[[#This Row],[Ausmaß]]+Tabelle124564511129[[#This Row],[Eintrittswahrscheinlichkeit]])/2</f>
        <v>0</v>
      </c>
      <c r="P97" s="263"/>
      <c r="Q97" s="192"/>
      <c r="R97" s="193"/>
      <c r="S97" s="193"/>
      <c r="T97" s="193"/>
      <c r="U97" s="193"/>
      <c r="V97" s="212" t="str">
        <f t="shared" si="1"/>
        <v/>
      </c>
      <c r="W97" s="213">
        <f>COUNTIF(Tabelle124564511129[PI komb],Tabelle124564511129[[#This Row],[PI komb]])</f>
        <v>96</v>
      </c>
      <c r="X97" s="213">
        <f>COUNTIF($V$7:Tabelle124564511129[[#This Row],[PI komb]],Tabelle124564511129[[#This Row],[PI komb]])</f>
        <v>91</v>
      </c>
    </row>
    <row r="98" spans="1:24" ht="58.2" customHeight="1" thickBot="1" x14ac:dyDescent="0.35">
      <c r="A98" s="248" t="s">
        <v>136</v>
      </c>
      <c r="B98" s="249"/>
      <c r="C98" s="249"/>
      <c r="D98" s="249"/>
      <c r="E98" s="250"/>
      <c r="F98" s="249"/>
      <c r="G98" s="248"/>
      <c r="H98" s="248"/>
      <c r="I98" s="249"/>
      <c r="J98" s="248"/>
      <c r="K98" s="248"/>
      <c r="L98" s="249"/>
      <c r="M98" s="249"/>
      <c r="N98" s="254" t="str">
        <f>IF(K98="","",Tabelle124564511129[[#This Row],[Ausmaß]]+0.5-Tabelle124564511129[[#This Row],[PI 1x]]/(Tabelle124564511129[[#This Row],[PI freq]]+1))</f>
        <v/>
      </c>
      <c r="O98" s="254">
        <f>(Tabelle124564511129[[#This Row],[Ausmaß]]+Tabelle124564511129[[#This Row],[Eintrittswahrscheinlichkeit]])/2</f>
        <v>0</v>
      </c>
      <c r="P98" s="254"/>
      <c r="Q98" s="248"/>
      <c r="R98" s="248"/>
      <c r="S98" s="249"/>
      <c r="T98" s="248"/>
      <c r="U98" s="252"/>
      <c r="V98" s="212" t="str">
        <f t="shared" si="1"/>
        <v/>
      </c>
      <c r="W98" s="213">
        <f>COUNTIF(Tabelle124564511129[PI komb],Tabelle124564511129[[#This Row],[PI komb]])</f>
        <v>96</v>
      </c>
      <c r="X98" s="213">
        <f>COUNTIF($V$7:Tabelle124564511129[[#This Row],[PI komb]],Tabelle124564511129[[#This Row],[PI komb]])</f>
        <v>92</v>
      </c>
    </row>
    <row r="99" spans="1:24" ht="29.4" outlineLevel="1" thickTop="1" x14ac:dyDescent="0.3">
      <c r="A99" s="214" t="s">
        <v>132</v>
      </c>
      <c r="B99" s="214" t="s">
        <v>135</v>
      </c>
      <c r="C99" s="214"/>
      <c r="D99" s="214"/>
      <c r="E99" s="215"/>
      <c r="F99" s="215"/>
      <c r="G99" s="216"/>
      <c r="H99" s="216"/>
      <c r="I99" s="217"/>
      <c r="J99" s="218"/>
      <c r="K99" s="180"/>
      <c r="L99" s="180"/>
      <c r="M99" s="219"/>
      <c r="N99" s="264" t="str">
        <f>IF(K99="","",Tabelle124564511129[[#This Row],[Ausmaß]]+0.5-Tabelle124564511129[[#This Row],[PI 1x]]/(Tabelle124564511129[[#This Row],[PI freq]]+1))</f>
        <v/>
      </c>
      <c r="O99" s="283">
        <f>(Tabelle124564511129[[#This Row],[Ausmaß]]+Tabelle124564511129[[#This Row],[Eintrittswahrscheinlichkeit]])/2</f>
        <v>0</v>
      </c>
      <c r="P99" s="263"/>
      <c r="Q99" s="186"/>
      <c r="R99" s="187"/>
      <c r="S99" s="187"/>
      <c r="T99" s="187"/>
      <c r="U99" s="187"/>
      <c r="V99" s="212" t="str">
        <f t="shared" si="1"/>
        <v/>
      </c>
      <c r="W99" s="213">
        <f>COUNTIF(Tabelle124564511129[PI komb],Tabelle124564511129[[#This Row],[PI komb]])</f>
        <v>96</v>
      </c>
      <c r="X99" s="213">
        <f>COUNTIF($V$7:Tabelle124564511129[[#This Row],[PI komb]],Tabelle124564511129[[#This Row],[PI komb]])</f>
        <v>93</v>
      </c>
    </row>
    <row r="100" spans="1:24" outlineLevel="1" x14ac:dyDescent="0.3">
      <c r="A100" s="214"/>
      <c r="B100" s="214"/>
      <c r="C100" s="214"/>
      <c r="D100" s="214"/>
      <c r="E100" s="215"/>
      <c r="F100" s="215"/>
      <c r="G100" s="216"/>
      <c r="H100" s="216"/>
      <c r="I100" s="217"/>
      <c r="J100" s="218"/>
      <c r="K100" s="180"/>
      <c r="L100" s="180"/>
      <c r="M100" s="219"/>
      <c r="N100" s="264" t="str">
        <f>IF(K100="","",Tabelle124564511129[[#This Row],[Ausmaß]]+0.5-Tabelle124564511129[[#This Row],[PI 1x]]/(Tabelle124564511129[[#This Row],[PI freq]]+1))</f>
        <v/>
      </c>
      <c r="O100" s="283">
        <f>(Tabelle124564511129[[#This Row],[Ausmaß]]+Tabelle124564511129[[#This Row],[Eintrittswahrscheinlichkeit]])/2</f>
        <v>0</v>
      </c>
      <c r="P100" s="263"/>
      <c r="Q100" s="189"/>
      <c r="R100" s="190"/>
      <c r="S100" s="190"/>
      <c r="T100" s="190"/>
      <c r="U100" s="190"/>
      <c r="V100" s="212" t="str">
        <f t="shared" si="1"/>
        <v/>
      </c>
      <c r="W100" s="213">
        <f>COUNTIF(Tabelle124564511129[PI komb],Tabelle124564511129[[#This Row],[PI komb]])</f>
        <v>96</v>
      </c>
      <c r="X100" s="213">
        <f>COUNTIF($V$7:Tabelle124564511129[[#This Row],[PI komb]],Tabelle124564511129[[#This Row],[PI komb]])</f>
        <v>94</v>
      </c>
    </row>
    <row r="101" spans="1:24" outlineLevel="1" x14ac:dyDescent="0.3">
      <c r="A101" s="214"/>
      <c r="B101" s="214"/>
      <c r="C101" s="214"/>
      <c r="D101" s="214"/>
      <c r="E101" s="215"/>
      <c r="F101" s="215"/>
      <c r="G101" s="216"/>
      <c r="H101" s="216"/>
      <c r="I101" s="217"/>
      <c r="J101" s="218"/>
      <c r="K101" s="180"/>
      <c r="L101" s="180"/>
      <c r="M101" s="219"/>
      <c r="N101" s="264" t="str">
        <f>IF(K101="","",Tabelle124564511129[[#This Row],[Ausmaß]]+0.5-Tabelle124564511129[[#This Row],[PI 1x]]/(Tabelle124564511129[[#This Row],[PI freq]]+1))</f>
        <v/>
      </c>
      <c r="O101" s="283">
        <f>(Tabelle124564511129[[#This Row],[Ausmaß]]+Tabelle124564511129[[#This Row],[Eintrittswahrscheinlichkeit]])/2</f>
        <v>0</v>
      </c>
      <c r="P101" s="263"/>
      <c r="Q101" s="189"/>
      <c r="R101" s="190"/>
      <c r="S101" s="190"/>
      <c r="T101" s="190"/>
      <c r="U101" s="190"/>
      <c r="V101" s="212" t="str">
        <f t="shared" si="1"/>
        <v/>
      </c>
      <c r="W101" s="213">
        <f>COUNTIF(Tabelle124564511129[PI komb],Tabelle124564511129[[#This Row],[PI komb]])</f>
        <v>96</v>
      </c>
      <c r="X101" s="213">
        <f>COUNTIF($V$7:Tabelle124564511129[[#This Row],[PI komb]],Tabelle124564511129[[#This Row],[PI komb]])</f>
        <v>95</v>
      </c>
    </row>
    <row r="104" spans="1:24" ht="14.4" customHeight="1" x14ac:dyDescent="0.3">
      <c r="K104" s="324"/>
      <c r="L104" s="324"/>
      <c r="M104" s="324"/>
      <c r="N104" s="324"/>
      <c r="O104" s="324"/>
      <c r="P104" s="324"/>
    </row>
    <row r="105" spans="1:24" x14ac:dyDescent="0.3">
      <c r="K105" s="324"/>
      <c r="L105" s="324"/>
      <c r="M105" s="324"/>
      <c r="N105" s="324"/>
      <c r="O105" s="324"/>
      <c r="P105" s="324"/>
    </row>
    <row r="106" spans="1:24" x14ac:dyDescent="0.3">
      <c r="K106" s="324"/>
      <c r="L106" s="324"/>
      <c r="M106" s="324"/>
      <c r="N106" s="324"/>
      <c r="O106" s="324"/>
      <c r="P106" s="324"/>
    </row>
    <row r="107" spans="1:24" x14ac:dyDescent="0.3">
      <c r="K107" s="324"/>
      <c r="L107" s="324"/>
      <c r="M107" s="324"/>
      <c r="N107" s="324"/>
      <c r="O107" s="324"/>
      <c r="P107" s="324"/>
    </row>
    <row r="108" spans="1:24" x14ac:dyDescent="0.3">
      <c r="K108" s="324"/>
      <c r="L108" s="324"/>
      <c r="M108" s="324"/>
      <c r="N108" s="324"/>
      <c r="O108" s="324"/>
      <c r="P108" s="324"/>
    </row>
    <row r="109" spans="1:24" x14ac:dyDescent="0.3">
      <c r="K109" s="324"/>
      <c r="L109" s="324"/>
      <c r="M109" s="324"/>
      <c r="N109" s="324"/>
      <c r="O109" s="324"/>
      <c r="P109" s="324"/>
    </row>
    <row r="110" spans="1:24" x14ac:dyDescent="0.3">
      <c r="K110" s="324"/>
      <c r="L110" s="324"/>
      <c r="M110" s="324"/>
      <c r="N110" s="324"/>
      <c r="O110" s="324"/>
      <c r="P110" s="324"/>
    </row>
    <row r="111" spans="1:24" x14ac:dyDescent="0.3">
      <c r="F111" s="89"/>
      <c r="K111" s="324"/>
      <c r="L111" s="324"/>
      <c r="M111" s="324"/>
      <c r="N111" s="324"/>
      <c r="O111" s="324"/>
      <c r="P111" s="324"/>
    </row>
    <row r="112" spans="1:24" x14ac:dyDescent="0.3">
      <c r="K112" s="324"/>
      <c r="L112" s="324"/>
      <c r="M112" s="324"/>
      <c r="N112" s="324"/>
      <c r="O112" s="324"/>
      <c r="P112" s="324"/>
    </row>
    <row r="113" spans="11:16" x14ac:dyDescent="0.3">
      <c r="K113" s="324"/>
      <c r="L113" s="324"/>
      <c r="M113" s="324"/>
      <c r="N113" s="324"/>
      <c r="O113" s="324"/>
      <c r="P113" s="324"/>
    </row>
    <row r="114" spans="11:16" x14ac:dyDescent="0.3">
      <c r="K114" s="324"/>
      <c r="L114" s="324"/>
      <c r="M114" s="324"/>
      <c r="N114" s="324"/>
      <c r="O114" s="324"/>
      <c r="P114" s="324"/>
    </row>
    <row r="115" spans="11:16" x14ac:dyDescent="0.3">
      <c r="K115" s="324"/>
      <c r="L115" s="324"/>
      <c r="M115" s="324"/>
      <c r="N115" s="324"/>
      <c r="O115" s="324"/>
      <c r="P115" s="324"/>
    </row>
    <row r="116" spans="11:16" x14ac:dyDescent="0.3">
      <c r="K116" s="324"/>
      <c r="L116" s="324"/>
      <c r="M116" s="324"/>
      <c r="N116" s="324"/>
      <c r="O116" s="324"/>
      <c r="P116" s="324"/>
    </row>
    <row r="117" spans="11:16" x14ac:dyDescent="0.3">
      <c r="K117" s="324"/>
      <c r="L117" s="324"/>
      <c r="M117" s="324"/>
      <c r="N117" s="324"/>
      <c r="O117" s="324"/>
      <c r="P117" s="324"/>
    </row>
    <row r="118" spans="11:16" x14ac:dyDescent="0.3">
      <c r="K118" s="324"/>
      <c r="L118" s="324"/>
      <c r="M118" s="324"/>
      <c r="N118" s="324"/>
      <c r="O118" s="324"/>
      <c r="P118" s="324"/>
    </row>
    <row r="119" spans="11:16" x14ac:dyDescent="0.3">
      <c r="K119" s="324"/>
      <c r="L119" s="324"/>
      <c r="M119" s="324"/>
      <c r="N119" s="324"/>
      <c r="O119" s="324"/>
      <c r="P119" s="324"/>
    </row>
    <row r="120" spans="11:16" x14ac:dyDescent="0.3">
      <c r="K120" s="324"/>
      <c r="L120" s="324"/>
      <c r="M120" s="324"/>
      <c r="N120" s="324"/>
      <c r="O120" s="324"/>
      <c r="P120" s="324"/>
    </row>
    <row r="121" spans="11:16" x14ac:dyDescent="0.3">
      <c r="K121" s="324"/>
      <c r="L121" s="324"/>
      <c r="M121" s="324"/>
      <c r="N121" s="324"/>
      <c r="O121" s="324"/>
      <c r="P121" s="324"/>
    </row>
    <row r="122" spans="11:16" x14ac:dyDescent="0.3">
      <c r="K122" s="324"/>
      <c r="L122" s="324"/>
      <c r="M122" s="324"/>
      <c r="N122" s="324"/>
      <c r="O122" s="324"/>
      <c r="P122" s="324"/>
    </row>
    <row r="123" spans="11:16" x14ac:dyDescent="0.3">
      <c r="K123" s="324"/>
      <c r="L123" s="324"/>
      <c r="M123" s="324"/>
      <c r="N123" s="324"/>
      <c r="O123" s="324"/>
      <c r="P123" s="324"/>
    </row>
    <row r="124" spans="11:16" x14ac:dyDescent="0.3">
      <c r="K124" s="324"/>
      <c r="L124" s="324"/>
      <c r="M124" s="324"/>
      <c r="N124" s="324"/>
      <c r="O124" s="324"/>
      <c r="P124" s="324"/>
    </row>
    <row r="125" spans="11:16" x14ac:dyDescent="0.3">
      <c r="K125" s="324"/>
      <c r="L125" s="324"/>
      <c r="M125" s="324"/>
      <c r="N125" s="324"/>
      <c r="O125" s="324"/>
      <c r="P125" s="324"/>
    </row>
  </sheetData>
  <mergeCells count="9">
    <mergeCell ref="K104:P125"/>
    <mergeCell ref="A1:U1"/>
    <mergeCell ref="A2:D4"/>
    <mergeCell ref="E2:U3"/>
    <mergeCell ref="E4:H4"/>
    <mergeCell ref="I4:J4"/>
    <mergeCell ref="K4:P4"/>
    <mergeCell ref="Q4:S4"/>
    <mergeCell ref="T4:U4"/>
  </mergeCells>
  <conditionalFormatting sqref="P7:P33 P99:P101 P91:P97 P35:P89">
    <cfRule type="expression" dxfId="30" priority="4">
      <formula>P7="nein"</formula>
    </cfRule>
    <cfRule type="expression" dxfId="29" priority="5">
      <formula>P7="ja"</formula>
    </cfRule>
  </conditionalFormatting>
  <conditionalFormatting sqref="O1:O33 O35:O89 O91:O97 O99:O1048576">
    <cfRule type="cellIs" dxfId="28" priority="3" operator="between">
      <formula>0.1</formula>
      <formula>2.4</formula>
    </cfRule>
    <cfRule type="cellIs" dxfId="27" priority="2" operator="between">
      <formula>2.5</formula>
      <formula>3.4</formula>
    </cfRule>
  </conditionalFormatting>
  <conditionalFormatting sqref="O7:O33 O35:O89 O91:O97 O99:O101">
    <cfRule type="cellIs" dxfId="26" priority="1" stopIfTrue="1" operator="between">
      <formula>3.5</formula>
      <formula>5</formula>
    </cfRule>
  </conditionalFormatting>
  <dataValidations count="19">
    <dataValidation allowBlank="1" showInputMessage="1" showErrorMessage="1" promptTitle="Eingabehilfe:" prompt="Um wesentliche Risiken und Chancen zu definieren, werden alle Risiken und Chancen der Longlist (RO) in dieser Tabelle bewertet. " sqref="G5" xr:uid="{556FE959-0042-4723-8BE8-F034E21CD57A}"/>
    <dataValidation allowBlank="1" showInputMessage="1" showErrorMessage="1" promptTitle="Information:" prompt="Dropdown-Auswahl:_x000a_kurzfristig = zugrundeliegender Berichtszeitraum_x000a__x000a_mittelfristig = vom Ende des als kurzfristig definiterten                              Berichtszeitraums bis zu 5 Jahren_x000a__x000a_langfristig = über 5 Jahre_x000a_" sqref="I5" xr:uid="{AEFE8AC5-D26A-49C0-9E28-4081333F5867}"/>
    <dataValidation allowBlank="1" showInputMessage="1" showErrorMessage="1" promptTitle="Information:" prompt="Dropdown-Auswahl:_x000a_Gefordert ist die Abdeckung aller Akteure in der Wertschöpfungskette, weshalb die Betrachtung der vor- und nachgelagerten Wertschöpfung, sowie des eigenen Betriebs empfohlen wird. _x000a_" sqref="J5" xr:uid="{41D7F015-0F8C-45D5-9B2E-046E5A01D25A}"/>
    <dataValidation allowBlank="1" showInputMessage="1" showErrorMessage="1" promptTitle="Eingabehilfe:" prompt="Filteren Sie hier die wesentlichen Risiken und Chancen zur Identifikation berichtspflichtiger Datenpunkte." sqref="P5" xr:uid="{1C21108D-C06D-4674-BE87-EB38089C6090}"/>
    <dataValidation allowBlank="1" showInputMessage="1" showErrorMessage="1" promptTitle="Eingabehilfe:" prompt="Monetäre Bewertung des finanziellen Risikos/ der finanziellen Chnace in Euro" sqref="L5" xr:uid="{6D570AEF-2681-464C-8A4F-5CA312253C00}"/>
    <dataValidation allowBlank="1" showInputMessage="1" showErrorMessage="1" prompt="Um wesentliche Risiken und Chancen zu definieren, werden alle Risiken und Chancen der Longlist (RO) in dieser Tabelle bewertet. " sqref="G6" xr:uid="{D7793A21-FBCF-4C68-B868-611C7BB3E5DE}"/>
    <dataValidation allowBlank="1" showInputMessage="1" showErrorMessage="1" promptTitle="Eingabehilfe: " prompt="Narrative Beschreibung der finanziellen Risiken und Chancen:_x000a_Siehe hierzu auch: https://www.deutscher-nachhaltigkeitskodex.de/media/4ijpazw4/dnk_iros-impacts-risks-and-opportunities.pdf" sqref="F5:F6" xr:uid="{09A7F540-EC21-4E7F-B337-DF4382201758}"/>
    <dataValidation allowBlank="1" showInputMessage="1" showErrorMessage="1" promptTitle="Eingabehilfe:" prompt="0 = Keine Betroffenheit_x000a_1 = Sehr geringes Ausmaß_x000a_2 = Geringes Außmaß_x000a_3 = Mittleres Ausmaß_x000a_4 = Hohes Ausmaß_x000a_5 = Sehr hohes Ausmaß" sqref="K5" xr:uid="{FFF72422-6006-4A11-B09F-69DEF970EC28}"/>
    <dataValidation allowBlank="1" showInputMessage="1" showErrorMessage="1" promptTitle="Eingabehilfe:" prompt="1 = 0-20%_x000a_2 = 20-40%_x000a_3 = 40-60%_x000a_4 = 60-80%_x000a_5 = 80-100%" sqref="M5" xr:uid="{EDBA138A-E711-4433-9268-CD5A9E5A1EF6}"/>
    <dataValidation allowBlank="1" showInputMessage="1" showErrorMessage="1" prompt="Dropdown-Auswahl:_x000a_kurzfristig = zugrundeliegender Berichtszeitraum_x000a__x000a_mittelfristig = vom Ende des als kurzfristig definiterten                              Berichtszeitraums bis zu 5 Jahren_x000a__x000a_langfristig = über 5 Jahre_x000a_" sqref="I6" xr:uid="{AF123B9A-DD08-4CC1-BF84-693F8F32AE42}"/>
    <dataValidation allowBlank="1" showInputMessage="1" showErrorMessage="1" prompt="Dropdown-Auswahl:_x000a_Gefordert ist die Abdeckung aller Akteure in der Wertschöpfungskette, weshalb die Betrachtung der vor- und nachgelagerten Wertschöpfung, sowie des eigenen Betriebs empfohlen wird. _x000a_" sqref="J6" xr:uid="{09013F09-823B-4191-B6EC-6ADC7AB05D36}"/>
    <dataValidation allowBlank="1" showInputMessage="1" showErrorMessage="1" promptTitle="Information:" prompt="Schwellenwert zur Festlegung wesentlicher IROs:_x000a_0 - 2,4: unwesentlich_x000a_2,5 - 3,4: kritisch _x000a__x000a_3,5 - 5: wesentlich -&gt; Diese IROs müssen über die entsprechenden Datenpunkte im Bericht berücksichtigt werden._x000a__x000a_Alle Bewertungskriterien werden gleich gewichtet. " sqref="O5" xr:uid="{7BC5F7A4-4AD7-4467-82AB-982AE21FE54D}"/>
    <dataValidation allowBlank="1" showInputMessage="1" showErrorMessage="1" promptTitle="Information: " prompt="Diese Spalte berechnet die Koordinate für die Graphik._x000a_Sie ist als Hilfsspalte zu betrachten und muss nicht bearbeitet werden. Da sich die Graphik auf diese Spalte stützt, kann sie nicht ausgeblendet werden. " sqref="N5" xr:uid="{8F015F39-2039-4F2D-ACD0-E3308DF450C7}"/>
    <dataValidation type="list" allowBlank="1" showInputMessage="1" showErrorMessage="1" sqref="P6:P101" xr:uid="{A50A4CE6-31AA-43E1-8B2A-AF5B00EA5D72}">
      <formula1>"ja,nein"</formula1>
    </dataValidation>
    <dataValidation type="list" allowBlank="1" showInputMessage="1" showErrorMessage="1" sqref="M7:M101 K7:K101" xr:uid="{C27DB08E-D4FD-466A-A9DA-B44CB562F292}">
      <formula1>"0,1,2,3,4,5"</formula1>
    </dataValidation>
    <dataValidation type="list" allowBlank="1" showInputMessage="1" showErrorMessage="1" sqref="H6:H101" xr:uid="{E25526A8-2ED6-4E6F-9916-70BEA9A580B3}">
      <formula1>"Chance,Risiko"</formula1>
    </dataValidation>
    <dataValidation type="list" allowBlank="1" showInputMessage="1" showErrorMessage="1" sqref="G7:G101" xr:uid="{44E0B4B9-B8AC-4931-8153-9DE2886396AE}">
      <formula1>"Impact,Risk,Opportunity"</formula1>
    </dataValidation>
    <dataValidation type="list" allowBlank="1" showInputMessage="1" showErrorMessage="1" sqref="J7:J101" xr:uid="{545B8DCB-37B2-4418-88A9-55B8DC540EAF}">
      <formula1>"Vorgelagerte Wertschöpfungskette,Eigener Betrieb,Nachgelagerte Wertschöpfungskette"</formula1>
    </dataValidation>
    <dataValidation type="list" allowBlank="1" showInputMessage="1" showErrorMessage="1" sqref="I7:I101" xr:uid="{BF69ACB1-0425-4C53-A89C-D1799BBD33A8}">
      <formula1>"Kurzfristig,Mittelfristig,Langfristig"</formula1>
    </dataValidation>
  </dataValidations>
  <pageMargins left="0.7" right="0.7" top="0.78740157499999996" bottom="0.78740157499999996"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065270-1d2a-4baf-8503-f4c74c9b50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2CBC5F34E2DF47BB095E461839066C" ma:contentTypeVersion="14" ma:contentTypeDescription="Ein neues Dokument erstellen." ma:contentTypeScope="" ma:versionID="f858330de6b0a8deda397decf61a95d1">
  <xsd:schema xmlns:xsd="http://www.w3.org/2001/XMLSchema" xmlns:xs="http://www.w3.org/2001/XMLSchema" xmlns:p="http://schemas.microsoft.com/office/2006/metadata/properties" xmlns:ns2="e9065270-1d2a-4baf-8503-f4c74c9b50e4" xmlns:ns3="078f6bec-0303-496b-b525-d2ba287a3188" targetNamespace="http://schemas.microsoft.com/office/2006/metadata/properties" ma:root="true" ma:fieldsID="2a687777bf104c41a5f3176a06375db8" ns2:_="" ns3:_="">
    <xsd:import namespace="e9065270-1d2a-4baf-8503-f4c74c9b50e4"/>
    <xsd:import namespace="078f6bec-0303-496b-b525-d2ba287a318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65270-1d2a-4baf-8503-f4c74c9b5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5451bee-5533-49a1-8dd5-f30616748e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8f6bec-0303-496b-b525-d2ba287a3188"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1993B-64B3-4A48-ACE0-6814094457FE}">
  <ds:schemaRefs>
    <ds:schemaRef ds:uri="http://purl.org/dc/dcmitype/"/>
    <ds:schemaRef ds:uri="http://schemas.microsoft.com/office/2006/documentManagement/types"/>
    <ds:schemaRef ds:uri="078f6bec-0303-496b-b525-d2ba287a3188"/>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e9065270-1d2a-4baf-8503-f4c74c9b50e4"/>
    <ds:schemaRef ds:uri="http://schemas.microsoft.com/office/2006/metadata/properties"/>
  </ds:schemaRefs>
</ds:datastoreItem>
</file>

<file path=customXml/itemProps2.xml><?xml version="1.0" encoding="utf-8"?>
<ds:datastoreItem xmlns:ds="http://schemas.openxmlformats.org/officeDocument/2006/customXml" ds:itemID="{BAD91923-65DE-4AC6-8C01-62E4DEA14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65270-1d2a-4baf-8503-f4c74c9b50e4"/>
    <ds:schemaRef ds:uri="078f6bec-0303-496b-b525-d2ba287a3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18F7DE-B7DC-42CE-8D83-4FD8442A8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Schneller Einstieg</vt:lpstr>
      <vt:lpstr>Longlist_kommentiert</vt:lpstr>
      <vt:lpstr>Inside-Out_kommentiert</vt:lpstr>
      <vt:lpstr>Outside-In_kommentiert</vt:lpstr>
      <vt:lpstr>Longlist</vt:lpstr>
      <vt:lpstr>Inside-Out</vt:lpstr>
      <vt:lpstr>Outside-In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Bayerle, Ronja (LfU)</dc:creator>
  <cp:lastModifiedBy>Bayerle, Ronja (LfU)</cp:lastModifiedBy>
  <dcterms:created xsi:type="dcterms:W3CDTF">2024-10-22T10:12:40Z</dcterms:created>
  <dcterms:modified xsi:type="dcterms:W3CDTF">2025-02-24T06:55:14Z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0x010100F62CBC5F34E2DF47BB095E461839066C</vt:lpwstr>
  </property>
  <property fmtid="{D5CDD505-2E9C-101B-9397-08002B2CF9AE}" pid="3" name="MediaServiceImageTags">
    <vt:lpwstr/>
  </property>
</Properties>
</file>